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740" windowHeight="8955" activeTab="0"/>
  </bookViews>
  <sheets>
    <sheet name="Sector Weight" sheetId="1" r:id="rId1"/>
    <sheet name="Final" sheetId="2" r:id="rId2"/>
  </sheets>
  <definedNames>
    <definedName name="BLPH1" hidden="1">#REF!</definedName>
    <definedName name="BLPH10" hidden="1">#REF!</definedName>
    <definedName name="BLPH100" hidden="1">'Final'!#REF!</definedName>
    <definedName name="BLPH101" hidden="1">'Final'!#REF!</definedName>
    <definedName name="BLPH102" hidden="1">'Final'!#REF!</definedName>
    <definedName name="BLPH103" hidden="1">'Final'!#REF!</definedName>
    <definedName name="BLPH104" hidden="1">'Final'!#REF!</definedName>
    <definedName name="BLPH105" hidden="1">'Final'!#REF!</definedName>
    <definedName name="BLPH106" hidden="1">'Final'!#REF!</definedName>
    <definedName name="BLPH107" hidden="1">'Final'!#REF!</definedName>
    <definedName name="BLPH108" hidden="1">'Final'!#REF!</definedName>
    <definedName name="BLPH109" hidden="1">'Final'!#REF!</definedName>
    <definedName name="BLPH11" hidden="1">#REF!</definedName>
    <definedName name="BLPH110" hidden="1">'Final'!#REF!</definedName>
    <definedName name="BLPH111" hidden="1">'Final'!#REF!</definedName>
    <definedName name="BLPH112" hidden="1">'Final'!#REF!</definedName>
    <definedName name="BLPH113" hidden="1">'Final'!#REF!</definedName>
    <definedName name="BLPH114" hidden="1">'Final'!#REF!</definedName>
    <definedName name="BLPH115" hidden="1">'Final'!#REF!</definedName>
    <definedName name="BLPH116" hidden="1">'Final'!#REF!</definedName>
    <definedName name="BLPH117" hidden="1">'Final'!#REF!</definedName>
    <definedName name="BLPH118" hidden="1">'Final'!#REF!</definedName>
    <definedName name="BLPH119" hidden="1">'Final'!#REF!</definedName>
    <definedName name="BLPH12" hidden="1">#REF!</definedName>
    <definedName name="BLPH120" hidden="1">'Final'!#REF!</definedName>
    <definedName name="BLPH121" hidden="1">'Final'!#REF!</definedName>
    <definedName name="BLPH122" hidden="1">'Final'!#REF!</definedName>
    <definedName name="BLPH123" hidden="1">'Final'!#REF!</definedName>
    <definedName name="BLPH124" hidden="1">'Final'!#REF!</definedName>
    <definedName name="BLPH126" hidden="1">'Final'!#REF!</definedName>
    <definedName name="BLPH127" hidden="1">'Final'!#REF!</definedName>
    <definedName name="BLPH128" hidden="1">'Final'!#REF!</definedName>
    <definedName name="BLPH129" hidden="1">'Final'!#REF!</definedName>
    <definedName name="BLPH13" hidden="1">#REF!</definedName>
    <definedName name="BLPH130" localSheetId="1" hidden="1">'Final'!#REF!</definedName>
    <definedName name="BLPH131" localSheetId="1" hidden="1">'Final'!#REF!</definedName>
    <definedName name="BLPH132" localSheetId="1" hidden="1">'Final'!#REF!</definedName>
    <definedName name="BLPH133" localSheetId="1" hidden="1">'Final'!#REF!</definedName>
    <definedName name="BLPH134" localSheetId="1" hidden="1">'Final'!#REF!</definedName>
    <definedName name="BLPH135" localSheetId="1" hidden="1">'Final'!#REF!</definedName>
    <definedName name="BLPH136" localSheetId="1" hidden="1">'Final'!#REF!</definedName>
    <definedName name="BLPH137" localSheetId="1" hidden="1">'Final'!#REF!</definedName>
    <definedName name="BLPH138" localSheetId="1" hidden="1">'Final'!#REF!</definedName>
    <definedName name="BLPH139" localSheetId="1" hidden="1">'Final'!#REF!</definedName>
    <definedName name="BLPH14" hidden="1">#REF!</definedName>
    <definedName name="BLPH140" localSheetId="1" hidden="1">'Final'!#REF!</definedName>
    <definedName name="BLPH141" localSheetId="1" hidden="1">'Final'!#REF!</definedName>
    <definedName name="BLPH142" localSheetId="1" hidden="1">'Final'!#REF!</definedName>
    <definedName name="BLPH143" localSheetId="1" hidden="1">'Final'!#REF!</definedName>
    <definedName name="BLPH144" localSheetId="1" hidden="1">'Final'!#REF!</definedName>
    <definedName name="BLPH145" localSheetId="1" hidden="1">'Final'!#REF!</definedName>
    <definedName name="BLPH146" localSheetId="1" hidden="1">'Final'!#REF!</definedName>
    <definedName name="BLPH147" localSheetId="1" hidden="1">'Final'!#REF!</definedName>
    <definedName name="BLPH148" localSheetId="1" hidden="1">'Final'!#REF!</definedName>
    <definedName name="BLPH149" localSheetId="1" hidden="1">'Final'!#REF!</definedName>
    <definedName name="BLPH15" hidden="1">#REF!</definedName>
    <definedName name="BLPH150" localSheetId="1" hidden="1">'Final'!#REF!</definedName>
    <definedName name="BLPH151" localSheetId="1" hidden="1">'Final'!#REF!</definedName>
    <definedName name="BLPH152" localSheetId="1" hidden="1">'Final'!#REF!</definedName>
    <definedName name="BLPH153" localSheetId="1" hidden="1">'Final'!#REF!</definedName>
    <definedName name="BLPH154" localSheetId="1" hidden="1">'Final'!#REF!</definedName>
    <definedName name="BLPH155" localSheetId="1" hidden="1">'Final'!#REF!</definedName>
    <definedName name="BLPH156" localSheetId="1" hidden="1">'Final'!#REF!</definedName>
    <definedName name="BLPH157" localSheetId="1" hidden="1">'Final'!#REF!</definedName>
    <definedName name="BLPH158" localSheetId="1" hidden="1">'Final'!#REF!</definedName>
    <definedName name="BLPH159" localSheetId="1" hidden="1">'Final'!#REF!</definedName>
    <definedName name="BLPH16" hidden="1">#REF!</definedName>
    <definedName name="BLPH160" localSheetId="1" hidden="1">'Final'!#REF!</definedName>
    <definedName name="BLPH161" localSheetId="1" hidden="1">'Final'!#REF!</definedName>
    <definedName name="BLPH162" localSheetId="1" hidden="1">'Final'!#REF!</definedName>
    <definedName name="BLPH163" localSheetId="1" hidden="1">'Final'!#REF!</definedName>
    <definedName name="BLPH17" hidden="1">#REF!</definedName>
    <definedName name="BLPH174" localSheetId="1" hidden="1">'Final'!#REF!</definedName>
    <definedName name="BLPH175" localSheetId="1" hidden="1">'Final'!#REF!</definedName>
    <definedName name="BLPH176" localSheetId="1" hidden="1">'Final'!#REF!</definedName>
    <definedName name="BLPH177" localSheetId="1" hidden="1">'Final'!#REF!</definedName>
    <definedName name="BLPH178" localSheetId="1" hidden="1">'Final'!#REF!</definedName>
    <definedName name="BLPH179" localSheetId="1" hidden="1">'Final'!#REF!</definedName>
    <definedName name="BLPH18" hidden="1">#REF!</definedName>
    <definedName name="BLPH180" localSheetId="1" hidden="1">'Final'!#REF!</definedName>
    <definedName name="BLPH181" localSheetId="1" hidden="1">'Final'!#REF!</definedName>
    <definedName name="BLPH182" localSheetId="1" hidden="1">'Final'!#REF!</definedName>
    <definedName name="BLPH183" localSheetId="1" hidden="1">'Final'!#REF!</definedName>
    <definedName name="BLPH184" localSheetId="1" hidden="1">'Final'!#REF!</definedName>
    <definedName name="BLPH185" localSheetId="1" hidden="1">'Final'!#REF!</definedName>
    <definedName name="BLPH186" localSheetId="1" hidden="1">'Final'!#REF!</definedName>
    <definedName name="BLPH187" localSheetId="1" hidden="1">'Final'!#REF!</definedName>
    <definedName name="BLPH188" localSheetId="1" hidden="1">'Final'!#REF!</definedName>
    <definedName name="BLPH189" localSheetId="1" hidden="1">'Final'!#REF!</definedName>
    <definedName name="BLPH19" hidden="1">#REF!</definedName>
    <definedName name="BLPH190" localSheetId="1" hidden="1">'Final'!#REF!</definedName>
    <definedName name="BLPH191" localSheetId="1" hidden="1">'Final'!#REF!</definedName>
    <definedName name="BLPH192" localSheetId="1" hidden="1">'Final'!#REF!</definedName>
    <definedName name="BLPH193" localSheetId="1" hidden="1">'Final'!#REF!</definedName>
    <definedName name="BLPH194" localSheetId="1" hidden="1">'Final'!#REF!</definedName>
    <definedName name="BLPH195" localSheetId="1" hidden="1">'Final'!#REF!</definedName>
    <definedName name="BLPH196" localSheetId="1" hidden="1">'Final'!#REF!</definedName>
    <definedName name="BLPH197" localSheetId="1" hidden="1">'Final'!#REF!</definedName>
    <definedName name="BLPH198" localSheetId="1" hidden="1">'Final'!#REF!</definedName>
    <definedName name="BLPH199" localSheetId="1" hidden="1">'Final'!#REF!</definedName>
    <definedName name="BLPH2" hidden="1">#REF!</definedName>
    <definedName name="BLPH20" hidden="1">#REF!</definedName>
    <definedName name="BLPH200" localSheetId="1" hidden="1">'Final'!#REF!</definedName>
    <definedName name="BLPH201" localSheetId="1" hidden="1">'Final'!#REF!</definedName>
    <definedName name="BLPH202" localSheetId="1" hidden="1">'Final'!#REF!</definedName>
    <definedName name="BLPH203" localSheetId="1" hidden="1">'Final'!#REF!</definedName>
    <definedName name="BLPH204" localSheetId="1" hidden="1">'Final'!#REF!</definedName>
    <definedName name="BLPH205" localSheetId="1" hidden="1">'Final'!#REF!</definedName>
    <definedName name="BLPH206" localSheetId="1" hidden="1">'Final'!#REF!</definedName>
    <definedName name="BLPH207" localSheetId="1" hidden="1">'Final'!#REF!</definedName>
    <definedName name="BLPH208" localSheetId="1" hidden="1">'Final'!#REF!</definedName>
    <definedName name="BLPH209" localSheetId="1" hidden="1">'Final'!#REF!</definedName>
    <definedName name="BLPH21" hidden="1">#REF!</definedName>
    <definedName name="BLPH210" localSheetId="1" hidden="1">'Final'!#REF!</definedName>
    <definedName name="BLPH211" localSheetId="1" hidden="1">'Final'!#REF!</definedName>
    <definedName name="BLPH212" localSheetId="1" hidden="1">'Final'!#REF!</definedName>
    <definedName name="BLPH213" localSheetId="1" hidden="1">'Final'!#REF!</definedName>
    <definedName name="BLPH214" localSheetId="1" hidden="1">'Final'!#REF!</definedName>
    <definedName name="BLPH215" localSheetId="1" hidden="1">'Final'!#REF!</definedName>
    <definedName name="BLPH216" localSheetId="1" hidden="1">'Final'!#REF!</definedName>
    <definedName name="BLPH217" localSheetId="1" hidden="1">'Final'!#REF!</definedName>
    <definedName name="BLPH218" localSheetId="1" hidden="1">'Final'!#REF!</definedName>
    <definedName name="BLPH219" localSheetId="1" hidden="1">'Final'!#REF!</definedName>
    <definedName name="BLPH22" hidden="1">#REF!</definedName>
    <definedName name="BLPH220" localSheetId="1" hidden="1">'Final'!#REF!</definedName>
    <definedName name="BLPH221" localSheetId="1" hidden="1">'Final'!#REF!</definedName>
    <definedName name="BLPH222" localSheetId="1" hidden="1">'Final'!#REF!</definedName>
    <definedName name="BLPH223" localSheetId="1" hidden="1">'Final'!#REF!</definedName>
    <definedName name="BLPH224" localSheetId="1" hidden="1">'Final'!#REF!</definedName>
    <definedName name="BLPH225" localSheetId="1" hidden="1">'Final'!#REF!</definedName>
    <definedName name="BLPH226" localSheetId="1" hidden="1">'Final'!#REF!</definedName>
    <definedName name="BLPH227" localSheetId="1" hidden="1">'Final'!#REF!</definedName>
    <definedName name="BLPH228" localSheetId="1" hidden="1">'Final'!#REF!</definedName>
    <definedName name="BLPH229" localSheetId="1" hidden="1">'Final'!#REF!</definedName>
    <definedName name="BLPH23" hidden="1">#REF!</definedName>
    <definedName name="BLPH230" localSheetId="1" hidden="1">'Final'!#REF!</definedName>
    <definedName name="BLPH231" localSheetId="1" hidden="1">'Final'!#REF!</definedName>
    <definedName name="BLPH232" localSheetId="1" hidden="1">'Final'!#REF!</definedName>
    <definedName name="BLPH233" localSheetId="1" hidden="1">'Final'!#REF!</definedName>
    <definedName name="BLPH234" localSheetId="1" hidden="1">'Final'!#REF!</definedName>
    <definedName name="BLPH235" localSheetId="1" hidden="1">'Final'!#REF!</definedName>
    <definedName name="BLPH236" localSheetId="1" hidden="1">'Final'!#REF!</definedName>
    <definedName name="BLPH237" localSheetId="1" hidden="1">'Final'!#REF!</definedName>
    <definedName name="BLPH238" localSheetId="1" hidden="1">'Final'!#REF!</definedName>
    <definedName name="BLPH239" localSheetId="1" hidden="1">'Final'!#REF!</definedName>
    <definedName name="BLPH24" hidden="1">#REF!</definedName>
    <definedName name="BLPH240" localSheetId="1" hidden="1">'Final'!#REF!</definedName>
    <definedName name="BLPH241" localSheetId="1" hidden="1">'Final'!#REF!</definedName>
    <definedName name="BLPH242" localSheetId="1" hidden="1">'Final'!#REF!</definedName>
    <definedName name="BLPH243" localSheetId="1" hidden="1">'Final'!#REF!</definedName>
    <definedName name="BLPH244" localSheetId="1" hidden="1">'Final'!#REF!</definedName>
    <definedName name="BLPH245" localSheetId="1" hidden="1">'Final'!#REF!</definedName>
    <definedName name="BLPH246" localSheetId="1" hidden="1">'Final'!#REF!</definedName>
    <definedName name="BLPH247" localSheetId="1" hidden="1">'Final'!$H$11</definedName>
    <definedName name="BLPH248" localSheetId="1" hidden="1">'Final'!#REF!</definedName>
    <definedName name="BLPH249" localSheetId="1" hidden="1">'Final'!#REF!</definedName>
    <definedName name="BLPH25" hidden="1">#REF!</definedName>
    <definedName name="BLPH250" localSheetId="1" hidden="1">'Final'!#REF!</definedName>
    <definedName name="BLPH251" localSheetId="1" hidden="1">'Final'!#REF!</definedName>
    <definedName name="BLPH252" localSheetId="1" hidden="1">'Final'!#REF!</definedName>
    <definedName name="BLPH253" localSheetId="1" hidden="1">'Final'!#REF!</definedName>
    <definedName name="BLPH254" localSheetId="1" hidden="1">'Final'!#REF!</definedName>
    <definedName name="BLPH255" localSheetId="1" hidden="1">'Final'!#REF!</definedName>
    <definedName name="BLPH256" localSheetId="1" hidden="1">'Final'!#REF!</definedName>
    <definedName name="BLPH257" localSheetId="1" hidden="1">'Final'!#REF!</definedName>
    <definedName name="BLPH258" localSheetId="1" hidden="1">'Final'!#REF!</definedName>
    <definedName name="BLPH259" localSheetId="1" hidden="1">'Final'!#REF!</definedName>
    <definedName name="BLPH26" hidden="1">#REF!</definedName>
    <definedName name="BLPH260" localSheetId="1" hidden="1">'Final'!#REF!</definedName>
    <definedName name="BLPH261" localSheetId="1" hidden="1">'Final'!#REF!</definedName>
    <definedName name="BLPH262" localSheetId="1" hidden="1">'Final'!#REF!</definedName>
    <definedName name="BLPH263" localSheetId="1" hidden="1">'Final'!#REF!</definedName>
    <definedName name="BLPH264" localSheetId="1" hidden="1">'Final'!#REF!</definedName>
    <definedName name="BLPH265" localSheetId="1" hidden="1">'Final'!#REF!</definedName>
    <definedName name="BLPH266" localSheetId="1" hidden="1">'Final'!#REF!</definedName>
    <definedName name="BLPH267" localSheetId="1" hidden="1">'Final'!#REF!</definedName>
    <definedName name="BLPH268" localSheetId="1" hidden="1">'Final'!#REF!</definedName>
    <definedName name="BLPH269" localSheetId="1" hidden="1">'Final'!#REF!</definedName>
    <definedName name="BLPH27" hidden="1">#REF!</definedName>
    <definedName name="BLPH270" localSheetId="1" hidden="1">'Final'!#REF!</definedName>
    <definedName name="BLPH271" localSheetId="1" hidden="1">'Final'!#REF!</definedName>
    <definedName name="BLPH272" localSheetId="1" hidden="1">'Final'!#REF!</definedName>
    <definedName name="BLPH273" localSheetId="1" hidden="1">'Final'!#REF!</definedName>
    <definedName name="BLPH274" localSheetId="1" hidden="1">'Final'!#REF!</definedName>
    <definedName name="BLPH275" localSheetId="1" hidden="1">'Final'!#REF!</definedName>
    <definedName name="BLPH276" localSheetId="1" hidden="1">'Final'!#REF!</definedName>
    <definedName name="BLPH277" localSheetId="1" hidden="1">'Final'!#REF!</definedName>
    <definedName name="BLPH278" localSheetId="1" hidden="1">'Final'!#REF!</definedName>
    <definedName name="BLPH279" localSheetId="1" hidden="1">'Final'!#REF!</definedName>
    <definedName name="BLPH28" hidden="1">#REF!</definedName>
    <definedName name="BLPH280" localSheetId="1" hidden="1">'Final'!#REF!</definedName>
    <definedName name="BLPH281" localSheetId="1" hidden="1">'Final'!#REF!</definedName>
    <definedName name="BLPH282" localSheetId="1" hidden="1">'Final'!#REF!</definedName>
    <definedName name="BLPH283" localSheetId="1" hidden="1">'Final'!#REF!</definedName>
    <definedName name="BLPH284" localSheetId="1" hidden="1">'Final'!#REF!</definedName>
    <definedName name="BLPH285" localSheetId="1" hidden="1">'Final'!#REF!</definedName>
    <definedName name="BLPH286" localSheetId="1" hidden="1">'Final'!#REF!</definedName>
    <definedName name="BLPH287" localSheetId="1" hidden="1">'Final'!#REF!</definedName>
    <definedName name="BLPH288" localSheetId="1" hidden="1">'Final'!#REF!</definedName>
    <definedName name="BLPH289" localSheetId="1" hidden="1">'Final'!#REF!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'Final'!#REF!</definedName>
    <definedName name="BLPH46" hidden="1">'Final'!#REF!</definedName>
    <definedName name="BLPH47" hidden="1">'Final'!#REF!</definedName>
    <definedName name="BLPH48" hidden="1">'Final'!#REF!</definedName>
    <definedName name="BLPH49" hidden="1">'Final'!#REF!</definedName>
    <definedName name="BLPH5" hidden="1">#REF!</definedName>
    <definedName name="BLPH50" hidden="1">'Final'!#REF!</definedName>
    <definedName name="BLPH51" hidden="1">'Final'!#REF!</definedName>
    <definedName name="BLPH52" hidden="1">'Final'!#REF!</definedName>
    <definedName name="BLPH53" hidden="1">'Final'!#REF!</definedName>
    <definedName name="BLPH54" hidden="1">'Final'!#REF!</definedName>
    <definedName name="BLPH55" hidden="1">'Final'!#REF!</definedName>
    <definedName name="BLPH56" hidden="1">'Final'!#REF!</definedName>
    <definedName name="BLPH57" hidden="1">'Final'!#REF!</definedName>
    <definedName name="BLPH58" hidden="1">'Final'!#REF!</definedName>
    <definedName name="BLPH59" hidden="1">'Final'!#REF!</definedName>
    <definedName name="BLPH6" hidden="1">#REF!</definedName>
    <definedName name="BLPH60" hidden="1">'Final'!#REF!</definedName>
    <definedName name="BLPH61" hidden="1">'Final'!#REF!</definedName>
    <definedName name="BLPH62" hidden="1">'Final'!#REF!</definedName>
    <definedName name="BLPH63" hidden="1">'Final'!#REF!</definedName>
    <definedName name="BLPH64" hidden="1">'Final'!#REF!</definedName>
    <definedName name="BLPH65" hidden="1">'Final'!#REF!</definedName>
    <definedName name="BLPH66" hidden="1">'Final'!#REF!</definedName>
    <definedName name="BLPH67" hidden="1">'Final'!#REF!</definedName>
    <definedName name="BLPH68" hidden="1">'Final'!#REF!</definedName>
    <definedName name="BLPH69" hidden="1">'Final'!#REF!</definedName>
    <definedName name="BLPH7" hidden="1">#REF!</definedName>
    <definedName name="BLPH70" hidden="1">'Final'!#REF!</definedName>
    <definedName name="BLPH71" hidden="1">'Final'!#REF!</definedName>
    <definedName name="BLPH72" hidden="1">'Final'!#REF!</definedName>
    <definedName name="BLPH73" hidden="1">'Final'!#REF!</definedName>
    <definedName name="BLPH74" hidden="1">'Final'!#REF!</definedName>
    <definedName name="BLPH75" hidden="1">'Final'!#REF!</definedName>
    <definedName name="BLPH76" hidden="1">'Final'!#REF!</definedName>
    <definedName name="BLPH77" hidden="1">'Final'!#REF!</definedName>
    <definedName name="BLPH78" hidden="1">'Final'!#REF!</definedName>
    <definedName name="BLPH79" hidden="1">'Final'!#REF!</definedName>
    <definedName name="BLPH8" hidden="1">#REF!</definedName>
    <definedName name="BLPH80" hidden="1">'Final'!#REF!</definedName>
    <definedName name="BLPH81" hidden="1">'Final'!#REF!</definedName>
    <definedName name="BLPH82" hidden="1">'Final'!#REF!</definedName>
    <definedName name="BLPH83" hidden="1">'Final'!#REF!</definedName>
    <definedName name="BLPH84" hidden="1">'Final'!#REF!</definedName>
    <definedName name="BLPH85" hidden="1">'Final'!#REF!</definedName>
    <definedName name="BLPH86" hidden="1">'Final'!#REF!</definedName>
    <definedName name="BLPH87" hidden="1">'Final'!#REF!</definedName>
    <definedName name="BLPH88" hidden="1">'Final'!#REF!</definedName>
    <definedName name="BLPH89" hidden="1">'Final'!#REF!</definedName>
    <definedName name="BLPH9" hidden="1">#REF!</definedName>
    <definedName name="BLPH90" hidden="1">'Final'!#REF!</definedName>
    <definedName name="BLPH91" hidden="1">'Final'!#REF!</definedName>
    <definedName name="BLPH92" hidden="1">'Final'!#REF!</definedName>
    <definedName name="BLPH93" hidden="1">'Final'!#REF!</definedName>
    <definedName name="BLPH94" hidden="1">'Final'!#REF!</definedName>
    <definedName name="BLPH95" hidden="1">'Final'!#REF!</definedName>
    <definedName name="BLPH96" hidden="1">'Final'!#REF!</definedName>
    <definedName name="BLPH97" hidden="1">'Final'!#REF!</definedName>
    <definedName name="BLPH98" hidden="1">'Final'!#REF!</definedName>
    <definedName name="BLPH99" hidden="1">'Final'!#REF!</definedName>
    <definedName name="_xlnm.Print_Area" localSheetId="1">'Final'!$B$2:$P$59</definedName>
  </definedNames>
  <calcPr fullCalcOnLoad="1"/>
  <pivotCaches>
    <pivotCache cacheId="2" r:id="rId3"/>
  </pivotCaches>
</workbook>
</file>

<file path=xl/comments2.xml><?xml version="1.0" encoding="utf-8"?>
<comments xmlns="http://schemas.openxmlformats.org/spreadsheetml/2006/main">
  <authors>
    <author>Office of the Treasurer The O</author>
  </authors>
  <commentList>
    <comment ref="R6" authorId="0">
      <text>
        <r>
          <rPr>
            <b/>
            <sz val="12"/>
            <rFont val="Tahoma"/>
            <family val="2"/>
          </rPr>
          <t>ENTER Month-end DATE HERE</t>
        </r>
      </text>
    </comment>
  </commentList>
</comments>
</file>

<file path=xl/sharedStrings.xml><?xml version="1.0" encoding="utf-8"?>
<sst xmlns="http://schemas.openxmlformats.org/spreadsheetml/2006/main" count="257" uniqueCount="145">
  <si>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</si>
  <si>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</si>
  <si>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</si>
  <si>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</si>
  <si>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</si>
  <si>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</si>
  <si>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</si>
  <si>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</si>
  <si>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</si>
  <si>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</si>
  <si>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</si>
  <si>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</si>
  <si>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</si>
  <si>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</si>
  <si>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</si>
  <si>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</si>
  <si>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Citigroup</t>
  </si>
  <si>
    <t>C</t>
  </si>
  <si>
    <t>XOM</t>
  </si>
  <si>
    <t>General Electric</t>
  </si>
  <si>
    <t>GE</t>
  </si>
  <si>
    <t>Microsoft</t>
  </si>
  <si>
    <t>MSFT</t>
  </si>
  <si>
    <t>CASH AND EQUIVALENTS</t>
  </si>
  <si>
    <t>SSGA FDS U S Govt MMF</t>
  </si>
  <si>
    <t>TOTAL PORTFOLIO</t>
  </si>
  <si>
    <t>Cash and Common Stocks</t>
  </si>
  <si>
    <t>LLL</t>
  </si>
  <si>
    <t>COF</t>
  </si>
  <si>
    <t>Market Cap (In Millions $)</t>
  </si>
  <si>
    <t>Hewlett-Packard Co</t>
  </si>
  <si>
    <t>HPQ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</si>
  <si>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</si>
  <si>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</si>
  <si>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</si>
  <si>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</si>
  <si>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</si>
  <si>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</si>
  <si>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Suez Sponsored ADR</t>
  </si>
  <si>
    <t>SZE</t>
  </si>
  <si>
    <t>Merrill Lynch &amp; Co.</t>
  </si>
  <si>
    <t>MER</t>
  </si>
  <si>
    <t>Capital One Financial Corp.</t>
  </si>
  <si>
    <t>Exxon Mobil Corp.</t>
  </si>
  <si>
    <t>Johnson &amp; Johnson</t>
  </si>
  <si>
    <t>BUD</t>
  </si>
  <si>
    <t>INFY</t>
  </si>
  <si>
    <t>Sprint Nextel Corp</t>
  </si>
  <si>
    <t>S</t>
  </si>
  <si>
    <t>Stryker Corp</t>
  </si>
  <si>
    <t>SYK</t>
  </si>
  <si>
    <t>American Movil SA</t>
  </si>
  <si>
    <t>AMX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</si>
  <si>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</si>
  <si>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</si>
  <si>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</si>
  <si>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</si>
  <si>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</si>
  <si>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</si>
  <si>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</si>
  <si>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</si>
  <si>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</si>
  <si>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</si>
  <si>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</si>
  <si>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</si>
  <si>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</si>
  <si>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</si>
  <si>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</si>
  <si>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</si>
  <si>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</si>
  <si>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</si>
  <si>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</si>
  <si>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WIN</t>
  </si>
  <si>
    <t>Windstream Corp</t>
  </si>
  <si>
    <t>Carnival Corp</t>
  </si>
  <si>
    <t>CCL</t>
  </si>
  <si>
    <t>US Bancorp</t>
  </si>
  <si>
    <t>USB</t>
  </si>
  <si>
    <t>Wellpoint</t>
  </si>
  <si>
    <t>WLP</t>
  </si>
  <si>
    <t>Anheuser Busch Cos Inc</t>
  </si>
  <si>
    <t>Infosys Technologies ADR</t>
  </si>
  <si>
    <t>GIC Sector</t>
  </si>
  <si>
    <t>L-3 Communcations Corp.</t>
  </si>
  <si>
    <t>Dividend Yield</t>
  </si>
  <si>
    <t>ABB</t>
  </si>
  <si>
    <t>TEVA</t>
  </si>
  <si>
    <t>HNP</t>
  </si>
  <si>
    <t>COH</t>
  </si>
  <si>
    <t>MO</t>
  </si>
  <si>
    <t>DNA</t>
  </si>
  <si>
    <t>ABB LTD ADR</t>
  </si>
  <si>
    <t>Teva Pharmaceutical ADR</t>
  </si>
  <si>
    <t>Huaneng Power Intl ADR</t>
  </si>
  <si>
    <t>Coach Inc</t>
  </si>
  <si>
    <t>Altria Group Inc</t>
  </si>
  <si>
    <t>Genentech Inc</t>
  </si>
  <si>
    <t>Total</t>
  </si>
  <si>
    <t>Grand Total</t>
  </si>
  <si>
    <t xml:space="preserve">Top Ten Holding by Market Value    </t>
  </si>
  <si>
    <r>
      <t xml:space="preserve">+ outperformance/ </t>
    </r>
    <r>
      <rPr>
        <sz val="10"/>
        <color indexed="10"/>
        <rFont val="Arial"/>
        <family val="2"/>
      </rPr>
      <t>- (underperformance)</t>
    </r>
  </si>
  <si>
    <t>Eqy_Ind_DPS_Annual_Net</t>
  </si>
  <si>
    <t>PX TO BOOK RATIO</t>
  </si>
  <si>
    <t>Eqy_Sh_Out</t>
  </si>
  <si>
    <t>PE_RATIO</t>
  </si>
  <si>
    <t>Eqy Beta</t>
  </si>
  <si>
    <t>LAST PRICE</t>
  </si>
  <si>
    <t>EQY_DVD_YLD_12M_NET</t>
  </si>
  <si>
    <t>%age Equity</t>
  </si>
  <si>
    <t>Wtd. Mkt. Cap</t>
  </si>
  <si>
    <t>P/E</t>
  </si>
  <si>
    <t>Wtd. Avg. P/E</t>
  </si>
  <si>
    <t>P/BV</t>
  </si>
  <si>
    <t>Wtd. Avg. P/BV</t>
  </si>
  <si>
    <t>Div Yield</t>
  </si>
  <si>
    <t>Avg Div Yield</t>
  </si>
  <si>
    <t>Fiscal YTD</t>
  </si>
  <si>
    <t>DOW</t>
  </si>
  <si>
    <t>GS</t>
  </si>
  <si>
    <t>Cons Discr</t>
  </si>
  <si>
    <t>LTD</t>
  </si>
  <si>
    <t>Info Tech</t>
  </si>
  <si>
    <t>NNBR</t>
  </si>
  <si>
    <t>BTU</t>
  </si>
  <si>
    <t>RGA</t>
  </si>
  <si>
    <t>Telecom</t>
  </si>
  <si>
    <t>SLB</t>
  </si>
  <si>
    <t>Goldman Sachs</t>
  </si>
  <si>
    <t>Limited Brands Inc</t>
  </si>
  <si>
    <t>NN Inc</t>
  </si>
  <si>
    <t>Dow Chemical</t>
  </si>
  <si>
    <t>Peabody Energy Corp</t>
  </si>
  <si>
    <t>Reinsurance Group of America</t>
  </si>
  <si>
    <t>Schlumberger Ltd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</si>
  <si>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</si>
  <si>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t>KFT</t>
  </si>
  <si>
    <t>Kraft Foods Inc.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</si>
  <si>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</si>
  <si>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</si>
  <si>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</si>
  <si>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</si>
  <si>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</si>
  <si>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</si>
  <si>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</si>
  <si>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Cons Staples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</si>
</sst>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_(* #,##0.000_);_(* \(#,##0.000\);_(* &quot;-&quot;???_);_(@_)"/>
    <numFmt numFmtId="173" formatCode="_(* #,##0.0_);_(* \(#,##0.0\);_(* &quot;-&quot;?_);_(@_)"/>
    <numFmt numFmtId="174" formatCode="&quot;$&quot;#,##0.0_);[Red]\(&quot;$&quot;#,##0.0\)"/>
    <numFmt numFmtId="175" formatCode="0.00_);[Red]\(0.00\)"/>
    <numFmt numFmtId="176" formatCode="_(* #,##0.0000_);_(* \(#,##0.0000\);_(* &quot;-&quot;??_);_(@_)"/>
    <numFmt numFmtId="177" formatCode="_(&quot;$&quot;* #,##0.0_);_(&quot;$&quot;* \(#,##0.0\);_(&quot;$&quot;* &quot;-&quot;??_);_(@_)"/>
    <numFmt numFmtId="178" formatCode="0.0%"/>
    <numFmt numFmtId="179" formatCode="0.0000000"/>
    <numFmt numFmtId="180" formatCode="0.000000"/>
    <numFmt numFmtId="181" formatCode="0.00000"/>
    <numFmt numFmtId="182" formatCode="m/d/yy"/>
    <numFmt numFmtId="183" formatCode="0.0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0.00000000"/>
    <numFmt numFmtId="192" formatCode="#,##0.000"/>
    <numFmt numFmtId="193" formatCode="#,##0.0000"/>
    <numFmt numFmtId="194" formatCode="0.000%"/>
    <numFmt numFmtId="195" formatCode="m/d"/>
    <numFmt numFmtId="196" formatCode="0.0000%"/>
    <numFmt numFmtId="197" formatCode="#,##0.0_);\(#,##0.0\)"/>
    <numFmt numFmtId="198" formatCode="&quot;$&quot;#,##0"/>
    <numFmt numFmtId="199" formatCode="&quot;$&quot;#,##0.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i/>
      <sz val="12"/>
      <color indexed="8"/>
      <name val="Tahoma"/>
      <family val="2"/>
    </font>
    <font>
      <b/>
      <u val="single"/>
      <sz val="12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5" fillId="2" borderId="2" xfId="0" applyFont="1" applyFill="1" applyBorder="1" applyAlignment="1">
      <alignment/>
    </xf>
    <xf numFmtId="37" fontId="7" fillId="3" borderId="3" xfId="0" applyNumberFormat="1" applyFont="1" applyFill="1" applyBorder="1" applyAlignment="1">
      <alignment horizontal="centerContinuous"/>
    </xf>
    <xf numFmtId="0" fontId="7" fillId="3" borderId="3" xfId="0" applyNumberFormat="1" applyFont="1" applyFill="1" applyBorder="1" applyAlignment="1">
      <alignment horizontal="centerContinuous"/>
    </xf>
    <xf numFmtId="0" fontId="5" fillId="2" borderId="3" xfId="0" applyFont="1" applyFill="1" applyBorder="1" applyAlignment="1">
      <alignment/>
    </xf>
    <xf numFmtId="49" fontId="7" fillId="3" borderId="3" xfId="0" applyNumberFormat="1" applyFont="1" applyFill="1" applyBorder="1" applyAlignment="1">
      <alignment horizontal="center"/>
    </xf>
    <xf numFmtId="38" fontId="7" fillId="3" borderId="3" xfId="0" applyNumberFormat="1" applyFont="1" applyFill="1" applyBorder="1" applyAlignment="1">
      <alignment horizontal="centerContinuous"/>
    </xf>
    <xf numFmtId="165" fontId="7" fillId="3" borderId="3" xfId="0" applyNumberFormat="1" applyFont="1" applyFill="1" applyBorder="1" applyAlignment="1">
      <alignment horizontal="centerContinuous"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3" borderId="5" xfId="0" applyNumberFormat="1" applyFont="1" applyFill="1" applyBorder="1" applyAlignment="1">
      <alignment horizontal="center" wrapText="1"/>
    </xf>
    <xf numFmtId="165" fontId="7" fillId="3" borderId="5" xfId="0" applyNumberFormat="1" applyFont="1" applyFill="1" applyBorder="1" applyAlignment="1">
      <alignment horizontal="center" wrapText="1"/>
    </xf>
    <xf numFmtId="37" fontId="7" fillId="3" borderId="5" xfId="0" applyNumberFormat="1" applyFont="1" applyFill="1" applyBorder="1" applyAlignment="1">
      <alignment horizontal="center" wrapText="1"/>
    </xf>
    <xf numFmtId="166" fontId="7" fillId="3" borderId="5" xfId="0" applyNumberFormat="1" applyFont="1" applyFill="1" applyBorder="1" applyAlignment="1">
      <alignment horizontal="center" wrapText="1"/>
    </xf>
    <xf numFmtId="38" fontId="7" fillId="3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/>
    </xf>
    <xf numFmtId="0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/>
    </xf>
    <xf numFmtId="165" fontId="9" fillId="3" borderId="0" xfId="0" applyNumberFormat="1" applyFont="1" applyFill="1" applyBorder="1" applyAlignment="1">
      <alignment/>
    </xf>
    <xf numFmtId="37" fontId="9" fillId="3" borderId="0" xfId="0" applyNumberFormat="1" applyFont="1" applyFill="1" applyBorder="1" applyAlignment="1">
      <alignment/>
    </xf>
    <xf numFmtId="16" fontId="9" fillId="3" borderId="0" xfId="0" applyNumberFormat="1" applyFont="1" applyFill="1" applyBorder="1" applyAlignment="1">
      <alignment/>
    </xf>
    <xf numFmtId="38" fontId="9" fillId="3" borderId="0" xfId="0" applyNumberFormat="1" applyFont="1" applyFill="1" applyBorder="1" applyAlignment="1">
      <alignment/>
    </xf>
    <xf numFmtId="0" fontId="9" fillId="3" borderId="0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0" fillId="3" borderId="8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" fontId="9" fillId="2" borderId="0" xfId="0" applyNumberFormat="1" applyFont="1" applyFill="1" applyBorder="1" applyAlignment="1">
      <alignment/>
    </xf>
    <xf numFmtId="0" fontId="8" fillId="2" borderId="9" xfId="0" applyFont="1" applyFill="1" applyBorder="1" applyAlignment="1">
      <alignment/>
    </xf>
    <xf numFmtId="167" fontId="9" fillId="3" borderId="8" xfId="15" applyNumberFormat="1" applyFont="1" applyFill="1" applyBorder="1" applyAlignment="1">
      <alignment/>
    </xf>
    <xf numFmtId="43" fontId="9" fillId="3" borderId="0" xfId="15" applyFont="1" applyFill="1" applyBorder="1" applyAlignment="1">
      <alignment/>
    </xf>
    <xf numFmtId="43" fontId="9" fillId="3" borderId="0" xfId="15" applyNumberFormat="1" applyFont="1" applyFill="1" applyBorder="1" applyAlignment="1">
      <alignment/>
    </xf>
    <xf numFmtId="14" fontId="9" fillId="3" borderId="0" xfId="15" applyNumberFormat="1" applyFont="1" applyFill="1" applyBorder="1" applyAlignment="1">
      <alignment/>
    </xf>
    <xf numFmtId="8" fontId="9" fillId="2" borderId="0" xfId="0" applyNumberFormat="1" applyFont="1" applyFill="1" applyBorder="1" applyAlignment="1">
      <alignment/>
    </xf>
    <xf numFmtId="8" fontId="9" fillId="3" borderId="0" xfId="0" applyNumberFormat="1" applyFont="1" applyFill="1" applyBorder="1" applyAlignment="1">
      <alignment horizontal="right"/>
    </xf>
    <xf numFmtId="10" fontId="9" fillId="3" borderId="0" xfId="0" applyNumberFormat="1" applyFont="1" applyFill="1" applyBorder="1" applyAlignment="1">
      <alignment horizontal="center"/>
    </xf>
    <xf numFmtId="171" fontId="9" fillId="3" borderId="0" xfId="15" applyNumberFormat="1" applyFont="1" applyFill="1" applyBorder="1" applyAlignment="1">
      <alignment/>
    </xf>
    <xf numFmtId="167" fontId="9" fillId="3" borderId="0" xfId="15" applyNumberFormat="1" applyFont="1" applyFill="1" applyBorder="1" applyAlignment="1">
      <alignment/>
    </xf>
    <xf numFmtId="43" fontId="9" fillId="3" borderId="9" xfId="15" applyNumberFormat="1" applyFont="1" applyFill="1" applyBorder="1" applyAlignment="1">
      <alignment/>
    </xf>
    <xf numFmtId="0" fontId="9" fillId="3" borderId="3" xfId="0" applyNumberFormat="1" applyFont="1" applyFill="1" applyBorder="1" applyAlignment="1">
      <alignment/>
    </xf>
    <xf numFmtId="39" fontId="9" fillId="2" borderId="3" xfId="0" applyNumberFormat="1" applyFont="1" applyFill="1" applyBorder="1" applyAlignment="1">
      <alignment/>
    </xf>
    <xf numFmtId="0" fontId="9" fillId="2" borderId="3" xfId="0" applyNumberFormat="1" applyFont="1" applyFill="1" applyBorder="1" applyAlignment="1">
      <alignment horizontal="center"/>
    </xf>
    <xf numFmtId="6" fontId="9" fillId="3" borderId="3" xfId="0" applyNumberFormat="1" applyFont="1" applyFill="1" applyBorder="1" applyAlignment="1">
      <alignment horizontal="right"/>
    </xf>
    <xf numFmtId="43" fontId="9" fillId="3" borderId="3" xfId="15" applyFont="1" applyFill="1" applyBorder="1" applyAlignment="1">
      <alignment horizontal="center"/>
    </xf>
    <xf numFmtId="10" fontId="9" fillId="3" borderId="3" xfId="0" applyNumberFormat="1" applyFont="1" applyFill="1" applyBorder="1" applyAlignment="1">
      <alignment horizontal="center"/>
    </xf>
    <xf numFmtId="39" fontId="8" fillId="2" borderId="3" xfId="0" applyNumberFormat="1" applyFont="1" applyFill="1" applyBorder="1" applyAlignment="1">
      <alignment/>
    </xf>
    <xf numFmtId="39" fontId="8" fillId="2" borderId="10" xfId="0" applyNumberFormat="1" applyFont="1" applyFill="1" applyBorder="1" applyAlignment="1">
      <alignment/>
    </xf>
    <xf numFmtId="37" fontId="9" fillId="3" borderId="4" xfId="0" applyNumberFormat="1" applyFont="1" applyFill="1" applyBorder="1" applyAlignment="1">
      <alignment horizontal="right"/>
    </xf>
    <xf numFmtId="37" fontId="9" fillId="3" borderId="0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39" fontId="9" fillId="3" borderId="0" xfId="0" applyNumberFormat="1" applyFont="1" applyFill="1" applyBorder="1" applyAlignment="1">
      <alignment horizontal="center"/>
    </xf>
    <xf numFmtId="168" fontId="9" fillId="3" borderId="0" xfId="17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>
      <alignment/>
    </xf>
    <xf numFmtId="167" fontId="3" fillId="2" borderId="0" xfId="15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10" fontId="9" fillId="3" borderId="0" xfId="21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44" fontId="9" fillId="2" borderId="0" xfId="17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9" fontId="9" fillId="2" borderId="0" xfId="2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NumberFormat="1" applyFont="1" applyFill="1" applyBorder="1" applyAlignment="1">
      <alignment/>
    </xf>
    <xf numFmtId="40" fontId="8" fillId="2" borderId="3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3" fillId="0" borderId="0" xfId="0" applyFont="1" applyFill="1" applyAlignment="1">
      <alignment/>
    </xf>
    <xf numFmtId="43" fontId="9" fillId="3" borderId="0" xfId="15" applyFont="1" applyFill="1" applyBorder="1" applyAlignment="1" quotePrefix="1">
      <alignment/>
    </xf>
    <xf numFmtId="37" fontId="5" fillId="3" borderId="11" xfId="0" applyNumberFormat="1" applyFont="1" applyFill="1" applyBorder="1" applyAlignment="1">
      <alignment horizontal="centerContinuous"/>
    </xf>
    <xf numFmtId="37" fontId="5" fillId="3" borderId="1" xfId="0" applyNumberFormat="1" applyFont="1" applyFill="1" applyBorder="1" applyAlignment="1">
      <alignment horizontal="centerContinuous"/>
    </xf>
    <xf numFmtId="37" fontId="5" fillId="3" borderId="4" xfId="0" applyNumberFormat="1" applyFont="1" applyFill="1" applyBorder="1" applyAlignment="1">
      <alignment horizontal="centerContinuous"/>
    </xf>
    <xf numFmtId="37" fontId="5" fillId="3" borderId="0" xfId="0" applyNumberFormat="1" applyFont="1" applyFill="1" applyBorder="1" applyAlignment="1">
      <alignment horizontal="centerContinuous"/>
    </xf>
    <xf numFmtId="0" fontId="5" fillId="3" borderId="4" xfId="0" applyNumberFormat="1" applyFont="1" applyFill="1" applyBorder="1" applyAlignment="1">
      <alignment horizontal="centerContinuous"/>
    </xf>
    <xf numFmtId="0" fontId="5" fillId="3" borderId="0" xfId="0" applyNumberFormat="1" applyFont="1" applyFill="1" applyBorder="1" applyAlignment="1">
      <alignment horizontal="centerContinuous"/>
    </xf>
    <xf numFmtId="164" fontId="6" fillId="3" borderId="4" xfId="0" applyNumberFormat="1" applyFont="1" applyFill="1" applyBorder="1" applyAlignment="1">
      <alignment horizontal="centerContinuous"/>
    </xf>
    <xf numFmtId="164" fontId="6" fillId="3" borderId="0" xfId="0" applyNumberFormat="1" applyFont="1" applyFill="1" applyBorder="1" applyAlignment="1">
      <alignment horizontal="centerContinuous"/>
    </xf>
    <xf numFmtId="37" fontId="5" fillId="3" borderId="12" xfId="0" applyNumberFormat="1" applyFont="1" applyFill="1" applyBorder="1" applyAlignment="1">
      <alignment horizontal="centerContinuous"/>
    </xf>
    <xf numFmtId="37" fontId="5" fillId="3" borderId="9" xfId="0" applyNumberFormat="1" applyFont="1" applyFill="1" applyBorder="1" applyAlignment="1">
      <alignment horizontal="centerContinuous"/>
    </xf>
    <xf numFmtId="0" fontId="5" fillId="3" borderId="9" xfId="0" applyNumberFormat="1" applyFont="1" applyFill="1" applyBorder="1" applyAlignment="1">
      <alignment horizontal="centerContinuous"/>
    </xf>
    <xf numFmtId="164" fontId="6" fillId="3" borderId="9" xfId="0" applyNumberFormat="1" applyFont="1" applyFill="1" applyBorder="1" applyAlignment="1">
      <alignment horizontal="centerContinuous"/>
    </xf>
    <xf numFmtId="0" fontId="5" fillId="2" borderId="10" xfId="0" applyFont="1" applyFill="1" applyBorder="1" applyAlignment="1">
      <alignment/>
    </xf>
    <xf numFmtId="43" fontId="9" fillId="2" borderId="0" xfId="15" applyFont="1" applyFill="1" applyBorder="1" applyAlignment="1">
      <alignment/>
    </xf>
    <xf numFmtId="8" fontId="9" fillId="2" borderId="0" xfId="0" applyNumberFormat="1" applyFont="1" applyFill="1" applyBorder="1" applyAlignment="1">
      <alignment horizontal="right"/>
    </xf>
    <xf numFmtId="43" fontId="9" fillId="2" borderId="0" xfId="15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>
      <alignment horizontal="left" indent="2"/>
    </xf>
    <xf numFmtId="0" fontId="9" fillId="2" borderId="0" xfId="0" applyNumberFormat="1" applyFont="1" applyFill="1" applyBorder="1" applyAlignment="1">
      <alignment horizontal="left" indent="2"/>
    </xf>
    <xf numFmtId="174" fontId="9" fillId="2" borderId="0" xfId="0" applyNumberFormat="1" applyFont="1" applyFill="1" applyBorder="1" applyAlignment="1">
      <alignment/>
    </xf>
    <xf numFmtId="174" fontId="9" fillId="2" borderId="3" xfId="0" applyNumberFormat="1" applyFont="1" applyFill="1" applyBorder="1" applyAlignment="1">
      <alignment/>
    </xf>
    <xf numFmtId="174" fontId="9" fillId="2" borderId="0" xfId="17" applyNumberFormat="1" applyFont="1" applyFill="1" applyBorder="1" applyAlignment="1">
      <alignment/>
    </xf>
    <xf numFmtId="174" fontId="9" fillId="3" borderId="0" xfId="17" applyNumberFormat="1" applyFont="1" applyFill="1" applyBorder="1" applyAlignment="1">
      <alignment/>
    </xf>
    <xf numFmtId="174" fontId="8" fillId="2" borderId="0" xfId="17" applyNumberFormat="1" applyFont="1" applyFill="1" applyBorder="1" applyAlignment="1">
      <alignment/>
    </xf>
    <xf numFmtId="174" fontId="9" fillId="2" borderId="0" xfId="17" applyNumberFormat="1" applyFont="1" applyFill="1" applyBorder="1" applyAlignment="1">
      <alignment/>
    </xf>
    <xf numFmtId="6" fontId="9" fillId="3" borderId="0" xfId="0" applyNumberFormat="1" applyFont="1" applyFill="1" applyBorder="1" applyAlignment="1">
      <alignment horizontal="right"/>
    </xf>
    <xf numFmtId="6" fontId="9" fillId="3" borderId="0" xfId="17" applyNumberFormat="1" applyFont="1" applyFill="1" applyBorder="1" applyAlignment="1">
      <alignment horizontal="right"/>
    </xf>
    <xf numFmtId="174" fontId="9" fillId="3" borderId="3" xfId="15" applyNumberFormat="1" applyFont="1" applyFill="1" applyBorder="1" applyAlignment="1">
      <alignment/>
    </xf>
    <xf numFmtId="169" fontId="9" fillId="3" borderId="0" xfId="15" applyNumberFormat="1" applyFont="1" applyFill="1" applyBorder="1" applyAlignment="1">
      <alignment/>
    </xf>
    <xf numFmtId="177" fontId="9" fillId="3" borderId="0" xfId="15" applyNumberFormat="1" applyFont="1" applyFill="1" applyBorder="1" applyAlignment="1">
      <alignment/>
    </xf>
    <xf numFmtId="177" fontId="9" fillId="3" borderId="3" xfId="15" applyNumberFormat="1" applyFont="1" applyFill="1" applyBorder="1" applyAlignment="1">
      <alignment/>
    </xf>
    <xf numFmtId="177" fontId="9" fillId="3" borderId="0" xfId="17" applyNumberFormat="1" applyFont="1" applyFill="1" applyBorder="1" applyAlignment="1">
      <alignment/>
    </xf>
    <xf numFmtId="177" fontId="8" fillId="2" borderId="0" xfId="17" applyNumberFormat="1" applyFont="1" applyFill="1" applyBorder="1" applyAlignment="1">
      <alignment/>
    </xf>
    <xf numFmtId="177" fontId="9" fillId="2" borderId="0" xfId="17" applyNumberFormat="1" applyFont="1" applyFill="1" applyBorder="1" applyAlignment="1">
      <alignment/>
    </xf>
    <xf numFmtId="10" fontId="9" fillId="3" borderId="0" xfId="0" applyNumberFormat="1" applyFont="1" applyFill="1" applyBorder="1" applyAlignment="1">
      <alignment horizontal="right"/>
    </xf>
    <xf numFmtId="10" fontId="9" fillId="3" borderId="3" xfId="0" applyNumberFormat="1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10" fontId="9" fillId="2" borderId="0" xfId="21" applyNumberFormat="1" applyFont="1" applyFill="1" applyBorder="1" applyAlignment="1">
      <alignment horizontal="right"/>
    </xf>
    <xf numFmtId="10" fontId="16" fillId="2" borderId="13" xfId="21" applyNumberFormat="1" applyFont="1" applyFill="1" applyBorder="1" applyAlignment="1">
      <alignment horizontal="center" vertical="top" wrapText="1"/>
    </xf>
    <xf numFmtId="10" fontId="16" fillId="2" borderId="13" xfId="21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/>
    </xf>
    <xf numFmtId="10" fontId="17" fillId="2" borderId="13" xfId="21" applyNumberFormat="1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left" vertical="top" wrapText="1"/>
    </xf>
    <xf numFmtId="3" fontId="15" fillId="2" borderId="15" xfId="0" applyNumberFormat="1" applyFont="1" applyFill="1" applyBorder="1" applyAlignment="1">
      <alignment horizontal="right" vertical="top" wrapText="1"/>
    </xf>
    <xf numFmtId="4" fontId="15" fillId="2" borderId="15" xfId="0" applyNumberFormat="1" applyFont="1" applyFill="1" applyBorder="1" applyAlignment="1">
      <alignment horizontal="right" vertical="top" wrapText="1"/>
    </xf>
    <xf numFmtId="4" fontId="15" fillId="2" borderId="16" xfId="0" applyNumberFormat="1" applyFont="1" applyFill="1" applyBorder="1" applyAlignment="1">
      <alignment horizontal="right" vertical="top" wrapText="1"/>
    </xf>
    <xf numFmtId="3" fontId="15" fillId="2" borderId="0" xfId="0" applyNumberFormat="1" applyFont="1" applyFill="1" applyBorder="1" applyAlignment="1">
      <alignment horizontal="right" vertical="top" wrapText="1"/>
    </xf>
    <xf numFmtId="4" fontId="15" fillId="2" borderId="0" xfId="0" applyNumberFormat="1" applyFont="1" applyFill="1" applyBorder="1" applyAlignment="1">
      <alignment horizontal="right" vertical="top" wrapText="1"/>
    </xf>
    <xf numFmtId="10" fontId="17" fillId="2" borderId="0" xfId="0" applyNumberFormat="1" applyFont="1" applyFill="1" applyBorder="1" applyAlignment="1">
      <alignment horizontal="center" vertical="top" wrapText="1"/>
    </xf>
    <xf numFmtId="0" fontId="7" fillId="3" borderId="17" xfId="0" applyNumberFormat="1" applyFont="1" applyFill="1" applyBorder="1" applyAlignment="1">
      <alignment horizontal="center" wrapText="1"/>
    </xf>
    <xf numFmtId="0" fontId="9" fillId="3" borderId="0" xfId="0" applyNumberFormat="1" applyFont="1" applyFill="1" applyBorder="1" applyAlignment="1">
      <alignment horizontal="left" indent="1"/>
    </xf>
    <xf numFmtId="0" fontId="9" fillId="3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left" indent="1"/>
    </xf>
    <xf numFmtId="0" fontId="9" fillId="2" borderId="0" xfId="0" applyNumberFormat="1" applyFont="1" applyFill="1" applyBorder="1" applyAlignment="1">
      <alignment horizontal="left" indent="1"/>
    </xf>
    <xf numFmtId="0" fontId="9" fillId="2" borderId="0" xfId="0" applyNumberFormat="1" applyFont="1" applyFill="1" applyBorder="1" applyAlignment="1">
      <alignment horizontal="left" wrapText="1" indent="1"/>
    </xf>
    <xf numFmtId="10" fontId="9" fillId="3" borderId="0" xfId="21" applyNumberFormat="1" applyFont="1" applyFill="1" applyBorder="1" applyAlignment="1">
      <alignment/>
    </xf>
    <xf numFmtId="10" fontId="17" fillId="2" borderId="13" xfId="0" applyNumberFormat="1" applyFont="1" applyFill="1" applyBorder="1" applyAlignment="1">
      <alignment horizontal="right" vertical="top" wrapText="1"/>
    </xf>
    <xf numFmtId="167" fontId="9" fillId="3" borderId="18" xfId="15" applyNumberFormat="1" applyFont="1" applyFill="1" applyBorder="1" applyAlignment="1">
      <alignment/>
    </xf>
    <xf numFmtId="10" fontId="15" fillId="2" borderId="13" xfId="0" applyNumberFormat="1" applyFont="1" applyFill="1" applyBorder="1" applyAlignment="1">
      <alignment vertical="top" wrapText="1"/>
    </xf>
    <xf numFmtId="10" fontId="17" fillId="2" borderId="13" xfId="0" applyNumberFormat="1" applyFont="1" applyFill="1" applyBorder="1" applyAlignment="1">
      <alignment vertical="top" wrapText="1"/>
    </xf>
    <xf numFmtId="0" fontId="0" fillId="2" borderId="8" xfId="0" applyFill="1" applyBorder="1" applyAlignment="1">
      <alignment/>
    </xf>
    <xf numFmtId="0" fontId="14" fillId="4" borderId="13" xfId="0" applyFont="1" applyFill="1" applyBorder="1" applyAlignment="1">
      <alignment horizontal="center" wrapText="1"/>
    </xf>
    <xf numFmtId="0" fontId="21" fillId="2" borderId="13" xfId="0" applyFont="1" applyFill="1" applyBorder="1" applyAlignment="1">
      <alignment wrapText="1"/>
    </xf>
    <xf numFmtId="0" fontId="21" fillId="2" borderId="19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15" fillId="2" borderId="8" xfId="0" applyFont="1" applyFill="1" applyBorder="1" applyAlignment="1" quotePrefix="1">
      <alignment horizontal="left" vertical="top" wrapText="1"/>
    </xf>
    <xf numFmtId="0" fontId="15" fillId="2" borderId="2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10" fontId="17" fillId="5" borderId="13" xfId="0" applyNumberFormat="1" applyFont="1" applyFill="1" applyBorder="1" applyAlignment="1">
      <alignment horizontal="right" vertical="top" wrapText="1"/>
    </xf>
    <xf numFmtId="3" fontId="15" fillId="5" borderId="15" xfId="0" applyNumberFormat="1" applyFont="1" applyFill="1" applyBorder="1" applyAlignment="1">
      <alignment horizontal="right" vertical="top"/>
    </xf>
    <xf numFmtId="4" fontId="15" fillId="5" borderId="15" xfId="0" applyNumberFormat="1" applyFont="1" applyFill="1" applyBorder="1" applyAlignment="1">
      <alignment horizontal="right" vertical="top"/>
    </xf>
    <xf numFmtId="4" fontId="15" fillId="5" borderId="16" xfId="0" applyNumberFormat="1" applyFont="1" applyFill="1" applyBorder="1" applyAlignment="1">
      <alignment horizontal="right" vertical="top"/>
    </xf>
    <xf numFmtId="0" fontId="22" fillId="5" borderId="14" xfId="0" applyFont="1" applyFill="1" applyBorder="1" applyAlignment="1" quotePrefix="1">
      <alignment horizontal="left" vertical="top"/>
    </xf>
    <xf numFmtId="176" fontId="0" fillId="0" borderId="0" xfId="15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4" fontId="24" fillId="6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wrapText="1"/>
    </xf>
    <xf numFmtId="43" fontId="24" fillId="2" borderId="0" xfId="15" applyFont="1" applyFill="1" applyBorder="1" applyAlignment="1">
      <alignment horizontal="center" wrapText="1"/>
    </xf>
    <xf numFmtId="176" fontId="24" fillId="2" borderId="0" xfId="0" applyNumberFormat="1" applyFont="1" applyFill="1" applyBorder="1" applyAlignment="1">
      <alignment horizontal="center" wrapText="1"/>
    </xf>
    <xf numFmtId="188" fontId="0" fillId="0" borderId="0" xfId="15" applyNumberFormat="1" applyFont="1" applyBorder="1" applyAlignment="1">
      <alignment/>
    </xf>
    <xf numFmtId="176" fontId="20" fillId="0" borderId="0" xfId="15" applyNumberFormat="1" applyFont="1" applyFill="1" applyBorder="1" applyAlignment="1">
      <alignment/>
    </xf>
    <xf numFmtId="10" fontId="20" fillId="0" borderId="0" xfId="0" applyNumberFormat="1" applyFont="1" applyFill="1" applyBorder="1" applyAlignment="1">
      <alignment/>
    </xf>
    <xf numFmtId="43" fontId="20" fillId="0" borderId="0" xfId="15" applyFont="1" applyFill="1" applyBorder="1" applyAlignment="1">
      <alignment/>
    </xf>
    <xf numFmtId="176" fontId="20" fillId="0" borderId="0" xfId="0" applyNumberFormat="1" applyFont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0" fontId="20" fillId="0" borderId="0" xfId="21" applyNumberFormat="1" applyFont="1" applyFill="1" applyBorder="1" applyAlignment="1">
      <alignment/>
    </xf>
    <xf numFmtId="43" fontId="9" fillId="2" borderId="0" xfId="0" applyNumberFormat="1" applyFont="1" applyFill="1" applyBorder="1" applyAlignment="1">
      <alignment horizontal="right"/>
    </xf>
    <xf numFmtId="176" fontId="13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0" fontId="15" fillId="2" borderId="13" xfId="21" applyNumberFormat="1" applyFont="1" applyFill="1" applyBorder="1" applyAlignment="1">
      <alignment horizontal="right" vertical="top" wrapText="1"/>
    </xf>
    <xf numFmtId="0" fontId="20" fillId="4" borderId="11" xfId="0" applyFont="1" applyFill="1" applyBorder="1" applyAlignme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98" fontId="17" fillId="2" borderId="25" xfId="0" applyNumberFormat="1" applyFont="1" applyFill="1" applyBorder="1" applyAlignment="1">
      <alignment/>
    </xf>
    <xf numFmtId="198" fontId="17" fillId="2" borderId="29" xfId="0" applyNumberFormat="1" applyFont="1" applyFill="1" applyBorder="1" applyAlignment="1">
      <alignment/>
    </xf>
    <xf numFmtId="198" fontId="25" fillId="2" borderId="30" xfId="0" applyNumberFormat="1" applyFont="1" applyFill="1" applyBorder="1" applyAlignment="1">
      <alignment/>
    </xf>
    <xf numFmtId="0" fontId="17" fillId="2" borderId="2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4" fillId="4" borderId="13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left"/>
    </xf>
    <xf numFmtId="10" fontId="16" fillId="2" borderId="0" xfId="0" applyNumberFormat="1" applyFont="1" applyFill="1" applyBorder="1" applyAlignment="1">
      <alignment horizontal="center" vertical="top" wrapText="1"/>
    </xf>
    <xf numFmtId="10" fontId="17" fillId="2" borderId="0" xfId="0" applyNumberFormat="1" applyFont="1" applyFill="1" applyBorder="1" applyAlignment="1">
      <alignment horizontal="right" vertical="top" wrapText="1"/>
    </xf>
    <xf numFmtId="10" fontId="16" fillId="2" borderId="0" xfId="0" applyNumberFormat="1" applyFont="1" applyFill="1" applyBorder="1" applyAlignment="1">
      <alignment horizontal="right" vertical="top" wrapText="1"/>
    </xf>
    <xf numFmtId="10" fontId="15" fillId="2" borderId="0" xfId="0" applyNumberFormat="1" applyFont="1" applyFill="1" applyBorder="1" applyAlignment="1">
      <alignment horizontal="center" vertical="top" wrapText="1"/>
    </xf>
    <xf numFmtId="199" fontId="0" fillId="0" borderId="0" xfId="0" applyNumberFormat="1" applyAlignment="1">
      <alignment horizontal="left"/>
    </xf>
    <xf numFmtId="0" fontId="14" fillId="2" borderId="0" xfId="0" applyFont="1" applyFill="1" applyBorder="1" applyAlignment="1">
      <alignment horizontal="center" wrapText="1"/>
    </xf>
    <xf numFmtId="10" fontId="16" fillId="2" borderId="0" xfId="21" applyNumberFormat="1" applyFont="1" applyFill="1" applyBorder="1" applyAlignment="1">
      <alignment horizontal="center" vertical="top" wrapText="1"/>
    </xf>
    <xf numFmtId="10" fontId="16" fillId="2" borderId="0" xfId="0" applyNumberFormat="1" applyFont="1" applyFill="1" applyBorder="1" applyAlignment="1">
      <alignment horizontal="center" vertical="top" wrapText="1"/>
    </xf>
    <xf numFmtId="10" fontId="16" fillId="2" borderId="2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4" fillId="4" borderId="31" xfId="0" applyFont="1" applyFill="1" applyBorder="1" applyAlignment="1">
      <alignment horizontal="center" wrapText="1"/>
    </xf>
    <xf numFmtId="10" fontId="17" fillId="5" borderId="31" xfId="0" applyNumberFormat="1" applyFont="1" applyFill="1" applyBorder="1" applyAlignment="1">
      <alignment horizontal="right" vertical="top" wrapText="1"/>
    </xf>
    <xf numFmtId="10" fontId="17" fillId="2" borderId="3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3">
    <dxf>
      <numFmt numFmtId="167" formatCode="_(* #,##0_);_(* \(#,##0\);_(* &quot;-&quot;??_);_(@_)"/>
      <border/>
    </dxf>
    <dxf>
      <font>
        <b/>
      </font>
      <border/>
    </dxf>
    <dxf>
      <numFmt numFmtId="198" formatCode="&quot;$&quot;#,##0"/>
      <border/>
    </dxf>
    <dxf>
      <alignment horizontal="general" readingOrder="0"/>
      <border/>
    </dxf>
    <dxf>
      <alignment horizontal="center" readingOrder="0"/>
      <border/>
    </dxf>
    <dxf>
      <fill>
        <patternFill patternType="solid">
          <bgColor rgb="FFFFFFFF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FFFF99"/>
        </patternFill>
      </fill>
      <border/>
    </dxf>
    <dxf>
      <border>
        <left style="medium"/>
        <right style="medium"/>
        <top style="medium"/>
        <bottom style="medium"/>
      </border>
    </dxf>
    <dxf>
      <font>
        <color auto="1"/>
      </font>
      <border/>
    </dxf>
    <dxf>
      <border>
        <left style="medium"/>
      </border>
    </dxf>
    <dxf>
      <font>
        <sz val="8"/>
      </font>
      <border/>
    </dxf>
    <dxf>
      <border>
        <right style="medium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57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57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33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33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57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33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47625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9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95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47625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194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813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47625</xdr:colOff>
      <xdr:row>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47625</xdr:colOff>
      <xdr:row>7</xdr:row>
      <xdr:rowOff>19050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47625</xdr:colOff>
      <xdr:row>7</xdr:row>
      <xdr:rowOff>19050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</xdr:colOff>
      <xdr:row>7</xdr:row>
      <xdr:rowOff>19050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</xdr:colOff>
      <xdr:row>7</xdr:row>
      <xdr:rowOff>19050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9525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9525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9525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9525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9525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47625</xdr:colOff>
      <xdr:row>19</xdr:row>
      <xdr:rowOff>9525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47625</xdr:colOff>
      <xdr:row>19</xdr:row>
      <xdr:rowOff>9525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47625</xdr:colOff>
      <xdr:row>19</xdr:row>
      <xdr:rowOff>9525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305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47625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051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4766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4766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4766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4766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4766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4766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47625</xdr:colOff>
      <xdr:row>20</xdr:row>
      <xdr:rowOff>9525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34766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47625</xdr:colOff>
      <xdr:row>20</xdr:row>
      <xdr:rowOff>9525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4766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76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47625</xdr:colOff>
      <xdr:row>7</xdr:row>
      <xdr:rowOff>19050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19050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47625</xdr:colOff>
      <xdr:row>7</xdr:row>
      <xdr:rowOff>19050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13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13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13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47625</xdr:colOff>
      <xdr:row>1</xdr:row>
      <xdr:rowOff>9525</xdr:rowOff>
    </xdr:to>
    <xdr:pic>
      <xdr:nvPicPr>
        <xdr:cNvPr id="14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47625</xdr:colOff>
      <xdr:row>1</xdr:row>
      <xdr:rowOff>9525</xdr:rowOff>
    </xdr:to>
    <xdr:pic>
      <xdr:nvPicPr>
        <xdr:cNvPr id="14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14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14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14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47625</xdr:colOff>
      <xdr:row>1</xdr:row>
      <xdr:rowOff>9525</xdr:rowOff>
    </xdr:to>
    <xdr:pic>
      <xdr:nvPicPr>
        <xdr:cNvPr id="14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47625</xdr:colOff>
      <xdr:row>1</xdr:row>
      <xdr:rowOff>9525</xdr:rowOff>
    </xdr:to>
    <xdr:pic>
      <xdr:nvPicPr>
        <xdr:cNvPr id="14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4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638175</xdr:colOff>
      <xdr:row>1</xdr:row>
      <xdr:rowOff>180975</xdr:rowOff>
    </xdr:from>
    <xdr:to>
      <xdr:col>14</xdr:col>
      <xdr:colOff>904875</xdr:colOff>
      <xdr:row>5</xdr:row>
      <xdr:rowOff>123825</xdr:rowOff>
    </xdr:to>
    <xdr:pic>
      <xdr:nvPicPr>
        <xdr:cNvPr id="1" name="Picture 21" descr="Fisher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276225"/>
          <a:ext cx="3009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P44" sheet="Final"/>
  </cacheSource>
  <cacheFields count="15">
    <cacheField name="Quantity">
      <sharedItems containsBlank="1" containsMixedTypes="1" containsNumber="1" containsInteger="1" count="35">
        <m/>
        <s v="COMMON STOCKS"/>
        <n v="60300"/>
        <n v="13600"/>
        <n v="15900"/>
        <n v="13500"/>
        <n v="12200"/>
        <n v="12000"/>
        <n v="9100"/>
        <n v="14000"/>
        <n v="14900"/>
        <n v="7400"/>
        <n v="7000"/>
        <n v="8900"/>
        <n v="4700"/>
        <n v="20400"/>
        <n v="2900"/>
        <n v="23900"/>
        <n v="17400"/>
        <n v="9411"/>
        <n v="10500"/>
        <n v="23400"/>
        <n v="13100"/>
        <n v="56600"/>
        <n v="20000"/>
        <n v="10400"/>
        <n v="20600"/>
        <n v="10000"/>
        <n v="14600"/>
        <n v="11200"/>
        <n v="3900"/>
        <n v="31200"/>
        <n v="12400"/>
        <n v="9300"/>
        <n v="44618"/>
      </sharedItems>
    </cacheField>
    <cacheField name="Security">
      <sharedItems containsMixedTypes="0"/>
    </cacheField>
    <cacheField name="Ticker">
      <sharedItems containsBlank="1" containsMixedTypes="0" count="43">
        <m/>
        <s v="ABB"/>
        <s v="MO"/>
        <s v="AMX"/>
        <s v="BUD"/>
        <s v="COF"/>
        <s v="CCL"/>
        <s v="C"/>
        <s v="COH"/>
        <s v="DOW"/>
        <s v="XOM"/>
        <s v="DNA"/>
        <s v="GE"/>
        <s v="GS"/>
        <s v="HPQ"/>
        <s v="HNP"/>
        <s v="INFY"/>
        <s v="JNJ"/>
        <s v="KFT"/>
        <s v="LLL"/>
        <s v="LTD"/>
        <s v="MER"/>
        <s v="MSFT"/>
        <s v="NNBR"/>
        <s v="BTU"/>
        <s v="RGA"/>
        <s v="SLB"/>
        <s v="S"/>
        <s v="SYK"/>
        <s v="SZE"/>
        <s v="TEVA"/>
        <s v="USB"/>
        <s v="WLP"/>
        <s v="WIN"/>
        <s v="MA"/>
        <s v="BMR"/>
        <s v="VLO"/>
        <s v="UNP"/>
        <s v="VIA"/>
        <s v="HAL"/>
        <s v="DEL"/>
        <s v="VZ"/>
        <s v="IAR"/>
      </sharedItems>
    </cacheField>
    <cacheField name="GIC Sector">
      <sharedItems containsBlank="1" containsMixedTypes="0" count="11">
        <m/>
        <s v="Industrials"/>
        <s v="Cons Staples"/>
        <s v="Telecom"/>
        <s v="Financials"/>
        <s v="Cons Discr"/>
        <s v="Materials"/>
        <s v="Energy"/>
        <s v="Health Care"/>
        <s v="Info Tech"/>
        <s v="Utilities"/>
      </sharedItems>
    </cacheField>
    <cacheField name="Unit Cost">
      <sharedItems containsMixedTypes="1" containsNumber="1"/>
    </cacheField>
    <cacheField name="Total Cost">
      <sharedItems containsMixedTypes="1" containsNumber="1"/>
    </cacheField>
    <cacheField name="Market Price">
      <sharedItems containsMixedTypes="1" containsNumber="1"/>
    </cacheField>
    <cacheField name="Market Value    ">
      <sharedItems containsString="0" containsBlank="1" containsMixedTypes="0" containsNumber="1" count="34">
        <m/>
        <n v="1294641"/>
        <n v="966960"/>
        <n v="962745"/>
        <n v="720090"/>
        <n v="973316"/>
        <n v="605280"/>
        <n v="495859"/>
        <n v="719040"/>
        <n v="676162"/>
        <n v="615458"/>
        <n v="558390"/>
        <n v="334462"/>
        <n v="1084854"/>
        <n v="932484"/>
        <n v="119654"/>
        <n v="1177075"/>
        <n v="1100898"/>
        <n v="318468.24"/>
        <n v="1000230"/>
        <n v="614250"/>
        <n v="1214763"/>
        <n v="1735922"/>
        <n v="251600"/>
        <n v="562016"/>
        <n v="1289972"/>
        <n v="778700"/>
        <n v="333610"/>
        <n v="753872"/>
        <n v="224328"/>
        <n v="1223040"/>
        <n v="428792"/>
        <n v="757113"/>
        <n v="670162.36"/>
      </sharedItems>
    </cacheField>
    <cacheField name="Unrealized Gain/(Loss)">
      <sharedItems containsMixedTypes="1" containsNumber="1"/>
    </cacheField>
    <cacheField name="Unit Income">
      <sharedItems containsString="0" containsBlank="1" containsMixedTypes="0" containsNumber="1" count="22">
        <m/>
        <n v="0.129"/>
        <n v="2.76"/>
        <n v="0.731"/>
        <n v="1.18"/>
        <n v="0.107"/>
        <n v="1.4"/>
        <n v="2.16"/>
        <n v="0"/>
        <n v="1"/>
        <n v="1.12"/>
        <n v="0.32"/>
        <n v="1.449"/>
        <n v="0.281"/>
        <n v="1.66"/>
        <n v="0.6"/>
        <n v="2"/>
        <n v="0.1"/>
        <n v="0.22"/>
        <n v="1.207"/>
        <n v="0.333"/>
        <n v="1.6"/>
      </sharedItems>
    </cacheField>
    <cacheField name="Est. Ann. Income">
      <sharedItems containsString="0" containsBlank="1" containsMixedTypes="0" containsNumber="1" count="29">
        <m/>
        <n v="7778.7"/>
        <n v="37536"/>
        <n v="11622.9"/>
        <n v="15930"/>
        <n v="1305.3999999999999"/>
        <n v="16800"/>
        <n v="19656"/>
        <n v="0"/>
        <n v="14900"/>
        <n v="10360"/>
        <n v="9968.000000000002"/>
        <n v="6580"/>
        <n v="6528"/>
        <n v="4202.1"/>
        <n v="6715.900000000001"/>
        <n v="28884"/>
        <n v="9411"/>
        <n v="10500"/>
        <n v="14040"/>
        <n v="18340"/>
        <n v="20000"/>
        <n v="20600"/>
        <n v="1460"/>
        <n v="2464"/>
        <n v="4707.3"/>
        <n v="10389.6"/>
        <n v="19840"/>
        <n v="44618"/>
      </sharedItems>
    </cacheField>
    <cacheField name="%age Assets">
      <sharedItems containsMixedTypes="1" containsNumber="1"/>
    </cacheField>
    <cacheField name="Eq shares out">
      <sharedItems containsMixedTypes="1" containsNumber="1"/>
    </cacheField>
    <cacheField name="Market Cap (In Millions $)">
      <sharedItems containsMixedTypes="1" containsNumber="1"/>
    </cacheField>
    <cacheField name="Beta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opHoldings" cacheId="2" applyNumberFormats="0" applyBorderFormats="0" applyFontFormats="0" applyPatternFormats="0" applyAlignmentFormats="0" applyWidthHeightFormats="0" dataCaption="Data" showMissing="1" preserveFormatting="1" useAutoFormatting="1" itemPrintTitles="1" compactData="0" mergeItem="1" updatedVersion="2" indent="0" showMemberPropertyTips="1">
  <location ref="B21:C33" firstHeaderRow="2" firstDataRow="2" firstDataCol="1"/>
  <pivotFields count="15">
    <pivotField compact="0" outline="0" subtotalTop="0" showAll="0"/>
    <pivotField compact="0" outline="0" subtotalTop="0" showAll="0"/>
    <pivotField axis="axisRow" compact="0" outline="0" subtotalTop="0" showAll="0" autoShow="1" rankBy="0" defaultSubtotal="0">
      <items count="43">
        <item x="22"/>
        <item x="1"/>
        <item x="25"/>
        <item x="30"/>
        <item x="21"/>
        <item x="16"/>
        <item x="17"/>
        <item x="13"/>
        <item x="19"/>
        <item x="5"/>
        <item x="2"/>
        <item m="1" x="34"/>
        <item m="1" x="35"/>
        <item x="28"/>
        <item m="1" x="36"/>
        <item x="14"/>
        <item x="32"/>
        <item m="1" x="37"/>
        <item x="3"/>
        <item x="4"/>
        <item x="33"/>
        <item m="1" x="38"/>
        <item x="8"/>
        <item x="6"/>
        <item x="11"/>
        <item x="10"/>
        <item x="7"/>
        <item m="1" x="39"/>
        <item x="31"/>
        <item m="1" x="40"/>
        <item x="12"/>
        <item m="1" x="41"/>
        <item x="29"/>
        <item x="27"/>
        <item x="15"/>
        <item m="1" x="42"/>
        <item h="1" x="0"/>
        <item x="9"/>
        <item x="20"/>
        <item x="23"/>
        <item x="24"/>
        <item x="26"/>
        <item x="1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Top Ten Holding by Market Value    " fld="7" baseField="0" baseItem="0" numFmtId="198"/>
  </dataFields>
  <formats count="35">
    <format dxfId="0">
      <pivotArea outline="0" fieldPosition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1">
            <x v="1"/>
          </reference>
        </references>
      </pivotArea>
    </format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axis="axisCol" dataOnly="0" grandCol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 type="origin"/>
    </format>
    <format dxfId="4">
      <pivotArea outline="0" fieldPosition="0" axis="axisRow" dataOnly="0" field="2" labelOnly="1" type="button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0" dataOnly="0" labelOnly="1" type="origin"/>
    </format>
    <format dxfId="8">
      <pivotArea outline="0" fieldPosition="0" dataOnly="0" type="all"/>
    </format>
    <format dxfId="9">
      <pivotArea outline="0" fieldPosition="0" axis="axisRow" dataOnly="0" field="2" labelOnly="1" type="button"/>
    </format>
    <format dxfId="7">
      <pivotArea outline="0" fieldPosition="0" dataOnly="0" labelOnly="1" type="topRight"/>
    </format>
    <format dxfId="10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2" count="1">
            <x v="0"/>
          </reference>
        </references>
      </pivotArea>
    </format>
    <format dxfId="11">
      <pivotArea outline="0" fieldPosition="0" dataOnly="0" labelOnly="1">
        <references count="1">
          <reference field="2" count="1">
            <x v="5"/>
          </reference>
        </references>
      </pivotArea>
    </format>
    <format dxfId="11">
      <pivotArea outline="0" fieldPosition="0" dataOnly="0" labelOnly="1">
        <references count="1">
          <reference field="2" count="1">
            <x v="4"/>
          </reference>
        </references>
      </pivotArea>
    </format>
    <format dxfId="11">
      <pivotArea outline="0" fieldPosition="0" dataOnly="0" labelOnly="1">
        <references count="1">
          <reference field="2" count="1">
            <x v="6"/>
          </reference>
        </references>
      </pivotArea>
    </format>
    <format dxfId="11">
      <pivotArea outline="0" fieldPosition="0" dataOnly="0" labelOnly="1">
        <references count="1">
          <reference field="2" count="1">
            <x v="11"/>
          </reference>
        </references>
      </pivotArea>
    </format>
    <format dxfId="11">
      <pivotArea outline="0" fieldPosition="0" dataOnly="0" labelOnly="1">
        <references count="1">
          <reference field="2" count="1">
            <x v="9"/>
          </reference>
        </references>
      </pivotArea>
    </format>
    <format dxfId="11">
      <pivotArea outline="0" fieldPosition="0" dataOnly="0" labelOnly="1">
        <references count="1">
          <reference field="2" count="1">
            <x v="10"/>
          </reference>
        </references>
      </pivotArea>
    </format>
    <format dxfId="11">
      <pivotArea outline="0" fieldPosition="0" dataOnly="0" labelOnly="1">
        <references count="1">
          <reference field="2" count="1">
            <x v="12"/>
          </reference>
        </references>
      </pivotArea>
    </format>
    <format dxfId="11">
      <pivotArea outline="0" fieldPosition="0" dataOnly="0" labelOnly="1">
        <references count="1">
          <reference field="2" count="1">
            <x v="13"/>
          </reference>
        </references>
      </pivotArea>
    </format>
    <format dxfId="11">
      <pivotArea outline="0" fieldPosition="0" dataOnly="0" labelOnly="1">
        <references count="1">
          <reference field="2" count="1">
            <x v="14"/>
          </reference>
        </references>
      </pivotArea>
    </format>
    <format dxfId="9">
      <pivotArea outline="0" fieldPosition="0" dataOnly="0" labelOnly="1" type="origin"/>
    </format>
    <format dxfId="11">
      <pivotArea outline="0" fieldPosition="0" dataOnly="0" labelOnly="1">
        <references count="1">
          <reference field="2" count="1">
            <x v="8"/>
          </reference>
        </references>
      </pivotArea>
    </format>
    <format dxfId="11">
      <pivotArea outline="0" fieldPosition="0" dataOnly="0" labelOnly="1">
        <references count="1">
          <reference field="2" count="1">
            <x v="1"/>
          </reference>
        </references>
      </pivotArea>
    </format>
    <format dxfId="11">
      <pivotArea outline="0" fieldPosition="0" dataOnly="0" labelOnly="1">
        <references count="1">
          <reference field="2" count="1">
            <x v="3"/>
          </reference>
        </references>
      </pivotArea>
    </format>
    <format dxfId="11">
      <pivotArea outline="0" fieldPosition="0" dataOnly="0" labelOnly="1">
        <references count="1">
          <reference field="2" count="1">
            <x v="7"/>
          </reference>
        </references>
      </pivotArea>
    </format>
    <format dxfId="11">
      <pivotArea outline="0" fieldPosition="0" dataOnly="0" labelOnly="1">
        <references count="1">
          <reference field="2" count="1">
            <x v="2"/>
          </reference>
        </references>
      </pivotArea>
    </format>
    <format dxfId="1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workbookViewId="0" topLeftCell="A1">
      <pane xSplit="5" topLeftCell="F1" activePane="topRight" state="frozen"/>
      <selection pane="topLeft" activeCell="A1" sqref="A1"/>
      <selection pane="topRight" activeCell="H14" sqref="H14"/>
    </sheetView>
  </sheetViews>
  <sheetFormatPr defaultColWidth="9.140625" defaultRowHeight="12.75"/>
  <cols>
    <col min="1" max="1" width="2.57421875" style="0" customWidth="1"/>
    <col min="2" max="2" width="23.7109375" style="0" customWidth="1"/>
    <col min="3" max="3" width="9.57421875" style="0" customWidth="1"/>
    <col min="4" max="5" width="8.421875" style="0" customWidth="1"/>
    <col min="6" max="6" width="5.421875" style="0" bestFit="1" customWidth="1"/>
    <col min="7" max="7" width="7.421875" style="0" customWidth="1"/>
    <col min="8" max="8" width="6.28125" style="0" bestFit="1" customWidth="1"/>
    <col min="9" max="9" width="7.421875" style="0" customWidth="1"/>
    <col min="10" max="12" width="6.28125" style="0" customWidth="1"/>
    <col min="13" max="13" width="8.28125" style="0" bestFit="1" customWidth="1"/>
    <col min="14" max="14" width="6.8515625" style="0" bestFit="1" customWidth="1"/>
    <col min="15" max="21" width="16.8515625" style="0" customWidth="1"/>
    <col min="22" max="22" width="16.8515625" style="197" customWidth="1"/>
    <col min="23" max="33" width="16.8515625" style="0" customWidth="1"/>
    <col min="34" max="34" width="10.57421875" style="0" bestFit="1" customWidth="1"/>
  </cols>
  <sheetData>
    <row r="1" spans="1:14" ht="11.25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202"/>
    </row>
    <row r="2" spans="1:13" ht="22.5">
      <c r="A2" s="149"/>
      <c r="B2" s="138"/>
      <c r="C2" s="139"/>
      <c r="D2" s="139"/>
      <c r="E2" s="139"/>
      <c r="F2" s="134" t="s">
        <v>59</v>
      </c>
      <c r="G2" s="134" t="s">
        <v>143</v>
      </c>
      <c r="H2" s="134" t="s">
        <v>116</v>
      </c>
      <c r="I2" s="134" t="s">
        <v>142</v>
      </c>
      <c r="J2" s="134" t="s">
        <v>138</v>
      </c>
      <c r="K2" s="134" t="s">
        <v>139</v>
      </c>
      <c r="L2" s="134" t="s">
        <v>140</v>
      </c>
      <c r="M2" s="203" t="s">
        <v>141</v>
      </c>
    </row>
    <row r="3" spans="1:13" ht="12.75">
      <c r="A3" s="149"/>
      <c r="B3" s="115" t="s">
        <v>60</v>
      </c>
      <c r="C3" s="116"/>
      <c r="D3" s="117"/>
      <c r="E3" s="118"/>
      <c r="F3" s="129">
        <v>0.0349</v>
      </c>
      <c r="G3" s="129">
        <v>0.09282188456553464</v>
      </c>
      <c r="H3" s="129">
        <v>0.22625230140843544</v>
      </c>
      <c r="I3" s="131">
        <v>0.22791778558149023</v>
      </c>
      <c r="J3" s="131">
        <v>0.1302490488096495</v>
      </c>
      <c r="K3" s="131">
        <v>0.09451292366782904</v>
      </c>
      <c r="L3" s="131">
        <v>0.08045972228629616</v>
      </c>
      <c r="M3" s="205">
        <v>0.11587370835829258</v>
      </c>
    </row>
    <row r="4" spans="1:13" ht="12.75">
      <c r="A4" s="149"/>
      <c r="B4" s="115" t="s">
        <v>134</v>
      </c>
      <c r="C4" s="116"/>
      <c r="D4" s="117"/>
      <c r="E4" s="118"/>
      <c r="F4" s="129">
        <v>0.03590264167977808</v>
      </c>
      <c r="G4" s="129">
        <v>0.09611850232863994</v>
      </c>
      <c r="H4" s="129">
        <v>0.3052164971895386</v>
      </c>
      <c r="I4" s="132">
        <v>0.3087204319358936</v>
      </c>
      <c r="J4" s="132">
        <v>0.14436599598730582</v>
      </c>
      <c r="K4" s="132">
        <v>0.11201966907810479</v>
      </c>
      <c r="L4" s="132">
        <v>0.08949183504686742</v>
      </c>
      <c r="M4" s="205">
        <v>0.10750292727549304</v>
      </c>
    </row>
    <row r="5" spans="1:13" ht="12.75">
      <c r="A5" s="149"/>
      <c r="B5" s="115" t="s">
        <v>137</v>
      </c>
      <c r="C5" s="116"/>
      <c r="D5" s="117"/>
      <c r="E5" s="118"/>
      <c r="F5" s="129">
        <v>0.03590264167977808</v>
      </c>
      <c r="G5" s="129">
        <v>0.09474835420072836</v>
      </c>
      <c r="H5" s="129">
        <v>0.30032805097815585</v>
      </c>
      <c r="I5" s="132">
        <v>0.3021933778117265</v>
      </c>
      <c r="J5" s="132">
        <v>0.13866430281381037</v>
      </c>
      <c r="K5" s="132">
        <v>0.09680160490505063</v>
      </c>
      <c r="L5" s="132">
        <v>0.08406187568318213</v>
      </c>
      <c r="M5" s="205">
        <v>0.1019981625587909</v>
      </c>
    </row>
    <row r="6" spans="1:13" ht="12.75">
      <c r="A6" s="149"/>
      <c r="B6" s="155" t="s">
        <v>100</v>
      </c>
      <c r="C6" s="152"/>
      <c r="D6" s="153"/>
      <c r="E6" s="154"/>
      <c r="F6" s="151">
        <f>F4-F3</f>
        <v>0.0010026416797780796</v>
      </c>
      <c r="G6" s="151">
        <f>G4-G3</f>
        <v>0.003296617763105303</v>
      </c>
      <c r="H6" s="151">
        <f>H4-H3</f>
        <v>0.07896419578110314</v>
      </c>
      <c r="I6" s="151">
        <f>I4-I3</f>
        <v>0.08080264635440337</v>
      </c>
      <c r="J6" s="151">
        <f>J4-J3</f>
        <v>0.014116947177656325</v>
      </c>
      <c r="K6" s="151">
        <f>K4-K3</f>
        <v>0.017506745410275748</v>
      </c>
      <c r="L6" s="151">
        <f>L4-L3</f>
        <v>0.009032112760571254</v>
      </c>
      <c r="M6" s="204">
        <f>M4-M3</f>
        <v>-0.008370781082799539</v>
      </c>
    </row>
    <row r="7" spans="1:13" ht="12.75">
      <c r="A7" s="149"/>
      <c r="B7" s="141"/>
      <c r="C7" s="119"/>
      <c r="D7" s="120"/>
      <c r="E7" s="120"/>
      <c r="F7" s="121"/>
      <c r="G7" s="121"/>
      <c r="H7" s="121"/>
      <c r="I7" s="193"/>
      <c r="J7" s="201"/>
      <c r="K7" s="193"/>
      <c r="L7" s="193"/>
      <c r="M7" s="140"/>
    </row>
    <row r="8" spans="1:13" ht="22.5">
      <c r="A8" s="149"/>
      <c r="B8" s="142"/>
      <c r="C8" s="134" t="s">
        <v>56</v>
      </c>
      <c r="D8" s="134" t="s">
        <v>57</v>
      </c>
      <c r="E8" s="191" t="s">
        <v>58</v>
      </c>
      <c r="F8" s="198"/>
      <c r="G8" s="198"/>
      <c r="H8" s="198"/>
      <c r="I8" s="198"/>
      <c r="J8" s="198"/>
      <c r="K8" s="198"/>
      <c r="L8" s="198"/>
      <c r="M8" s="140"/>
    </row>
    <row r="9" spans="1:13" ht="12.75">
      <c r="A9" s="149"/>
      <c r="B9" s="135" t="s">
        <v>70</v>
      </c>
      <c r="C9" s="180">
        <v>0.10225571066616086</v>
      </c>
      <c r="D9" s="180">
        <f>SUMIF(Final!$AA$12:$AA$44,B9,Final!$M$12:$M$44)</f>
        <v>0.07453946242036807</v>
      </c>
      <c r="E9" s="111">
        <f>D9-C9</f>
        <v>-0.027716248245792788</v>
      </c>
      <c r="F9" s="194"/>
      <c r="G9" s="194"/>
      <c r="H9" s="194"/>
      <c r="I9" s="194"/>
      <c r="J9" s="194"/>
      <c r="K9" s="194"/>
      <c r="L9" s="194"/>
      <c r="M9" s="140"/>
    </row>
    <row r="10" spans="1:13" ht="12.75">
      <c r="A10" s="149"/>
      <c r="B10" s="136" t="s">
        <v>61</v>
      </c>
      <c r="C10" s="180">
        <v>0.09308678455059673</v>
      </c>
      <c r="D10" s="180">
        <f>SUMIF(Final!$AA$12:$AA$44,B10,Final!$M$12:$M$44)</f>
        <v>0.07711367218302291</v>
      </c>
      <c r="E10" s="111">
        <f aca="true" t="shared" si="0" ref="E10:E19">D10-C10</f>
        <v>-0.015973112367573816</v>
      </c>
      <c r="F10" s="194"/>
      <c r="G10" s="194"/>
      <c r="H10" s="194"/>
      <c r="I10" s="194"/>
      <c r="J10" s="194"/>
      <c r="K10" s="194"/>
      <c r="L10" s="194"/>
      <c r="M10" s="140"/>
    </row>
    <row r="11" spans="1:22" ht="12.75">
      <c r="A11" s="149"/>
      <c r="B11" s="137" t="s">
        <v>62</v>
      </c>
      <c r="C11" s="180">
        <v>0.10398777408284238</v>
      </c>
      <c r="D11" s="180">
        <f>SUMIF(Final!$AA$12:$AA$44,B11,Final!$M$12:$M$44)</f>
        <v>0.07521634935065595</v>
      </c>
      <c r="E11" s="111">
        <f t="shared" si="0"/>
        <v>-0.028771424732186426</v>
      </c>
      <c r="F11" s="195"/>
      <c r="G11" s="195"/>
      <c r="H11" s="195"/>
      <c r="I11" s="194"/>
      <c r="J11" s="194"/>
      <c r="K11" s="194"/>
      <c r="L11" s="194"/>
      <c r="M11" s="140"/>
      <c r="V11"/>
    </row>
    <row r="12" spans="1:22" ht="12.75">
      <c r="A12" s="149"/>
      <c r="B12" s="137" t="s">
        <v>63</v>
      </c>
      <c r="C12" s="180">
        <v>0.21294832182779333</v>
      </c>
      <c r="D12" s="180">
        <f>SUMIF(Final!$AA$12:$AA$44,B12,Final!$M$12:$M$44)</f>
        <v>0.2110006212010221</v>
      </c>
      <c r="E12" s="111">
        <f t="shared" si="0"/>
        <v>-0.0019477006267712427</v>
      </c>
      <c r="F12" s="194"/>
      <c r="G12" s="194"/>
      <c r="H12" s="194"/>
      <c r="I12" s="194"/>
      <c r="J12" s="194"/>
      <c r="K12" s="194"/>
      <c r="L12" s="194"/>
      <c r="M12" s="140"/>
      <c r="V12"/>
    </row>
    <row r="13" spans="1:22" ht="12.75">
      <c r="A13" s="149"/>
      <c r="B13" s="137" t="s">
        <v>64</v>
      </c>
      <c r="C13" s="180">
        <v>0.11886785983504165</v>
      </c>
      <c r="D13" s="180">
        <f>SUMIF(Final!$AA$12:$AA$44,B13,Final!$M$12:$M$44)</f>
        <v>0.1689261616884686</v>
      </c>
      <c r="E13" s="114">
        <f t="shared" si="0"/>
        <v>0.050058301853426954</v>
      </c>
      <c r="F13" s="194"/>
      <c r="G13" s="194"/>
      <c r="H13" s="194"/>
      <c r="I13" s="194"/>
      <c r="J13" s="194"/>
      <c r="K13" s="194"/>
      <c r="L13" s="194"/>
      <c r="M13" s="140"/>
      <c r="V13"/>
    </row>
    <row r="14" spans="1:22" ht="12.75">
      <c r="A14" s="149"/>
      <c r="B14" s="137" t="s">
        <v>65</v>
      </c>
      <c r="C14" s="180">
        <v>0.11214057874692683</v>
      </c>
      <c r="D14" s="180">
        <f>SUMIF(Final!$AA$12:$AA$44,B14,Final!$M$12:$M$44)</f>
        <v>0.11077402265025163</v>
      </c>
      <c r="E14" s="111">
        <f t="shared" si="0"/>
        <v>-0.0013665560966752005</v>
      </c>
      <c r="F14" s="194"/>
      <c r="G14" s="194"/>
      <c r="H14" s="194"/>
      <c r="I14" s="194"/>
      <c r="J14" s="194"/>
      <c r="K14" s="194"/>
      <c r="L14" s="194"/>
      <c r="M14" s="140"/>
      <c r="V14"/>
    </row>
    <row r="15" spans="1:22" ht="12.75">
      <c r="A15" s="149"/>
      <c r="B15" s="136" t="s">
        <v>71</v>
      </c>
      <c r="C15" s="180">
        <v>0.15179958186883735</v>
      </c>
      <c r="D15" s="180">
        <f>SUMIF(Final!$AA$12:$AA$44,B15,Final!$M$12:$M$44)</f>
        <v>0.1478616126772515</v>
      </c>
      <c r="E15" s="112">
        <f t="shared" si="0"/>
        <v>-0.003937969191585844</v>
      </c>
      <c r="F15" s="194"/>
      <c r="G15" s="194"/>
      <c r="H15" s="194"/>
      <c r="I15" s="194"/>
      <c r="J15" s="194"/>
      <c r="K15" s="194"/>
      <c r="L15" s="194"/>
      <c r="M15" s="140"/>
      <c r="V15"/>
    </row>
    <row r="16" spans="1:22" ht="12.75">
      <c r="A16" s="149"/>
      <c r="B16" s="137" t="s">
        <v>66</v>
      </c>
      <c r="C16" s="180">
        <v>0.03072168163677215</v>
      </c>
      <c r="D16" s="180">
        <f>SUMIF(Final!$AA$12:$AA$44,B16,Final!$M$12:$M$44)</f>
        <v>0.025998933228658715</v>
      </c>
      <c r="E16" s="112">
        <f t="shared" si="0"/>
        <v>-0.004722748408113434</v>
      </c>
      <c r="F16" s="194"/>
      <c r="G16" s="194"/>
      <c r="H16" s="194"/>
      <c r="I16" s="195"/>
      <c r="J16" s="195"/>
      <c r="K16" s="195"/>
      <c r="L16" s="195"/>
      <c r="M16" s="140"/>
      <c r="V16"/>
    </row>
    <row r="17" spans="1:22" ht="12.75">
      <c r="A17" s="149"/>
      <c r="B17" s="136" t="s">
        <v>69</v>
      </c>
      <c r="C17" s="180">
        <v>0.037990616357091646</v>
      </c>
      <c r="D17" s="180">
        <f>SUMIF(Final!$AA$12:$AA$44,B17,Final!$M$12:$M$44)</f>
        <v>0.0756140592574534</v>
      </c>
      <c r="E17" s="114">
        <f t="shared" si="0"/>
        <v>0.03762344290036176</v>
      </c>
      <c r="F17" s="194"/>
      <c r="G17" s="194"/>
      <c r="H17" s="194"/>
      <c r="I17" s="195"/>
      <c r="J17" s="195"/>
      <c r="K17" s="195"/>
      <c r="L17" s="195"/>
      <c r="M17" s="140"/>
      <c r="V17"/>
    </row>
    <row r="18" spans="1:22" ht="12.75">
      <c r="A18" s="149"/>
      <c r="B18" s="137" t="s">
        <v>67</v>
      </c>
      <c r="C18" s="180">
        <v>0.03620101732041484</v>
      </c>
      <c r="D18" s="180">
        <f>SUMIF(Final!$AA$12:$AA$44,B18,Final!$M$12:$M$44)</f>
        <v>0.013226364465705676</v>
      </c>
      <c r="E18" s="111">
        <f t="shared" si="0"/>
        <v>-0.022974652854709166</v>
      </c>
      <c r="F18" s="195"/>
      <c r="G18" s="195"/>
      <c r="H18" s="195"/>
      <c r="I18" s="195"/>
      <c r="J18" s="195"/>
      <c r="K18" s="195"/>
      <c r="L18" s="195"/>
      <c r="M18" s="140"/>
      <c r="V18"/>
    </row>
    <row r="19" spans="1:22" ht="12.75">
      <c r="A19" s="149"/>
      <c r="B19" s="137" t="s">
        <v>68</v>
      </c>
      <c r="C19" s="180">
        <v>0</v>
      </c>
      <c r="D19" s="180">
        <f>Final!M48</f>
        <v>0.01972874087714143</v>
      </c>
      <c r="E19" s="114">
        <f t="shared" si="0"/>
        <v>0.01972874087714143</v>
      </c>
      <c r="F19" s="199"/>
      <c r="G19" s="199"/>
      <c r="H19" s="200"/>
      <c r="I19" s="196"/>
      <c r="J19" s="196"/>
      <c r="K19" s="196"/>
      <c r="L19" s="196"/>
      <c r="M19" s="140"/>
      <c r="V19"/>
    </row>
    <row r="20" spans="1:22" ht="13.5" thickBot="1">
      <c r="A20" s="149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0"/>
      <c r="V20"/>
    </row>
    <row r="21" spans="1:22" ht="12.75">
      <c r="A21" s="149"/>
      <c r="B21" s="181" t="s">
        <v>99</v>
      </c>
      <c r="C21" s="185"/>
      <c r="D21" s="133"/>
      <c r="E21" s="143"/>
      <c r="F21" s="143"/>
      <c r="G21" s="143"/>
      <c r="H21" s="143"/>
      <c r="I21" s="143"/>
      <c r="J21" s="143"/>
      <c r="K21" s="143"/>
      <c r="L21" s="143"/>
      <c r="M21" s="140"/>
      <c r="V21"/>
    </row>
    <row r="22" spans="1:22" ht="12.75">
      <c r="A22" s="149"/>
      <c r="B22" s="184" t="s">
        <v>0</v>
      </c>
      <c r="C22" s="182" t="s">
        <v>97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0"/>
      <c r="V22"/>
    </row>
    <row r="23" spans="1:22" ht="12.75">
      <c r="A23" s="149"/>
      <c r="B23" s="189" t="s">
        <v>22</v>
      </c>
      <c r="C23" s="186">
        <v>1735922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0"/>
      <c r="V23"/>
    </row>
    <row r="24" spans="1:22" ht="12.75">
      <c r="A24" s="149"/>
      <c r="B24" s="190" t="s">
        <v>85</v>
      </c>
      <c r="C24" s="187">
        <v>1294641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0"/>
      <c r="V24"/>
    </row>
    <row r="25" spans="1:22" ht="12.75">
      <c r="A25" s="149"/>
      <c r="B25" s="190" t="s">
        <v>124</v>
      </c>
      <c r="C25" s="187">
        <v>1289972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0"/>
      <c r="V25"/>
    </row>
    <row r="26" spans="1:22" ht="12.75">
      <c r="A26" s="149"/>
      <c r="B26" s="190" t="s">
        <v>86</v>
      </c>
      <c r="C26" s="187">
        <v>1223040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0"/>
      <c r="V26"/>
    </row>
    <row r="27" spans="1:22" ht="12.75">
      <c r="A27" s="149"/>
      <c r="B27" s="190" t="s">
        <v>41</v>
      </c>
      <c r="C27" s="187">
        <v>1214763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0"/>
      <c r="V27"/>
    </row>
    <row r="28" spans="1:22" ht="12.75">
      <c r="A28" s="149"/>
      <c r="B28" s="190" t="s">
        <v>46</v>
      </c>
      <c r="C28" s="187">
        <v>1177075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0"/>
      <c r="V28"/>
    </row>
    <row r="29" spans="1:22" ht="12.75">
      <c r="A29" s="149"/>
      <c r="B29" s="190" t="s">
        <v>32</v>
      </c>
      <c r="C29" s="187">
        <v>1100898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0"/>
      <c r="V29"/>
    </row>
    <row r="30" spans="1:22" ht="12.75">
      <c r="A30" s="149"/>
      <c r="B30" s="190" t="s">
        <v>118</v>
      </c>
      <c r="C30" s="187">
        <v>1084854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0"/>
      <c r="V30"/>
    </row>
    <row r="31" spans="1:22" ht="12.75">
      <c r="A31" s="149"/>
      <c r="B31" s="190" t="s">
        <v>27</v>
      </c>
      <c r="C31" s="187">
        <v>1000230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0"/>
      <c r="V31"/>
    </row>
    <row r="32" spans="1:22" ht="12.75">
      <c r="A32" s="149"/>
      <c r="B32" s="190" t="s">
        <v>28</v>
      </c>
      <c r="C32" s="187">
        <v>973316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0"/>
      <c r="V32"/>
    </row>
    <row r="33" spans="1:22" ht="13.5" thickBot="1">
      <c r="A33" s="149"/>
      <c r="B33" s="183" t="s">
        <v>98</v>
      </c>
      <c r="C33" s="188">
        <v>12094711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0"/>
      <c r="V33"/>
    </row>
    <row r="34" spans="1:22" ht="13.5" thickBot="1">
      <c r="A34" s="150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5"/>
      <c r="V34"/>
    </row>
    <row r="35" ht="12.75">
      <c r="V35"/>
    </row>
    <row r="36" ht="12.75">
      <c r="V36"/>
    </row>
    <row r="37" ht="12.75">
      <c r="V37"/>
    </row>
    <row r="38" ht="12.75">
      <c r="V38"/>
    </row>
    <row r="39" ht="12.75">
      <c r="V39"/>
    </row>
    <row r="40" ht="12.75">
      <c r="V40"/>
    </row>
    <row r="41" ht="12.75">
      <c r="V41"/>
    </row>
    <row r="42" ht="12.75">
      <c r="V42"/>
    </row>
    <row r="43" ht="12.75">
      <c r="V43"/>
    </row>
    <row r="44" ht="12.75">
      <c r="V44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6"/>
  <sheetViews>
    <sheetView showGridLines="0" zoomScale="75" zoomScaleNormal="75" workbookViewId="0" topLeftCell="A1">
      <pane xSplit="4" topLeftCell="E1" activePane="topRight" state="frozen"/>
      <selection pane="topLeft" activeCell="C10" sqref="C10"/>
      <selection pane="topRight" activeCell="B2" sqref="B2"/>
    </sheetView>
  </sheetViews>
  <sheetFormatPr defaultColWidth="9.140625" defaultRowHeight="12.75" outlineLevelRow="2"/>
  <cols>
    <col min="1" max="1" width="3.7109375" style="1" customWidth="1"/>
    <col min="2" max="2" width="11.421875" style="1" customWidth="1"/>
    <col min="3" max="3" width="32.140625" style="1" customWidth="1"/>
    <col min="4" max="4" width="14.28125" style="1" bestFit="1" customWidth="1"/>
    <col min="5" max="5" width="14.57421875" style="1" bestFit="1" customWidth="1"/>
    <col min="6" max="6" width="14.8515625" style="1" bestFit="1" customWidth="1"/>
    <col min="7" max="7" width="20.57421875" style="1" bestFit="1" customWidth="1"/>
    <col min="8" max="8" width="10.57421875" style="1" customWidth="1"/>
    <col min="9" max="9" width="18.28125" style="1" bestFit="1" customWidth="1"/>
    <col min="10" max="10" width="15.140625" style="1" bestFit="1" customWidth="1"/>
    <col min="11" max="11" width="10.28125" style="1" bestFit="1" customWidth="1"/>
    <col min="12" max="12" width="14.57421875" style="1" bestFit="1" customWidth="1"/>
    <col min="13" max="13" width="11.00390625" style="1" bestFit="1" customWidth="1"/>
    <col min="14" max="14" width="15.57421875" style="1" bestFit="1" customWidth="1"/>
    <col min="15" max="15" width="19.421875" style="1" bestFit="1" customWidth="1"/>
    <col min="16" max="16" width="11.140625" style="1" customWidth="1"/>
    <col min="17" max="17" width="2.57421875" style="1" customWidth="1"/>
    <col min="18" max="18" width="25.421875" style="1" customWidth="1"/>
    <col min="19" max="19" width="9.140625" style="1" customWidth="1"/>
    <col min="20" max="20" width="11.421875" style="1" customWidth="1"/>
    <col min="21" max="21" width="9.140625" style="1" customWidth="1"/>
    <col min="22" max="22" width="12.00390625" style="1" bestFit="1" customWidth="1"/>
    <col min="23" max="23" width="9.140625" style="1" customWidth="1"/>
    <col min="24" max="24" width="11.7109375" style="1" bestFit="1" customWidth="1"/>
    <col min="25" max="25" width="9.140625" style="1" customWidth="1"/>
    <col min="26" max="26" width="11.57421875" style="1" customWidth="1"/>
    <col min="27" max="27" width="25.421875" style="1" bestFit="1" customWidth="1"/>
    <col min="28" max="28" width="12.00390625" style="1" bestFit="1" customWidth="1"/>
    <col min="29" max="16384" width="9.140625" style="1" customWidth="1"/>
  </cols>
  <sheetData>
    <row r="1" spans="1:16" ht="7.5" customHeight="1" thickBo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">
      <c r="B2" s="74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82"/>
    </row>
    <row r="3" spans="2:26" ht="15">
      <c r="B3" s="76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83"/>
      <c r="R3" s="162" t="s">
        <v>101</v>
      </c>
      <c r="S3" s="162"/>
      <c r="T3" s="162" t="s">
        <v>102</v>
      </c>
      <c r="U3" s="163"/>
      <c r="V3" s="162"/>
      <c r="W3" s="158"/>
      <c r="X3" s="162"/>
      <c r="Y3" s="162"/>
      <c r="Z3" s="162"/>
    </row>
    <row r="4" spans="2:26" ht="15">
      <c r="B4" s="78" t="s">
        <v>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4"/>
      <c r="R4" s="164" t="s">
        <v>103</v>
      </c>
      <c r="S4" s="164"/>
      <c r="T4" s="162" t="s">
        <v>104</v>
      </c>
      <c r="U4" s="163"/>
      <c r="V4" s="162"/>
      <c r="W4" s="158"/>
      <c r="X4" s="162"/>
      <c r="Y4" s="162"/>
      <c r="Z4" s="162"/>
    </row>
    <row r="5" spans="2:26" ht="15">
      <c r="B5" s="78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4"/>
      <c r="R5" s="164" t="s">
        <v>105</v>
      </c>
      <c r="S5" s="164"/>
      <c r="T5" s="162" t="s">
        <v>106</v>
      </c>
      <c r="U5" s="163"/>
      <c r="V5" s="162"/>
      <c r="W5" s="158"/>
      <c r="X5" s="162"/>
      <c r="Y5" s="162"/>
      <c r="Z5" s="162"/>
    </row>
    <row r="6" spans="2:26" ht="15.75">
      <c r="B6" s="80">
        <v>39233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5"/>
      <c r="R6" s="165">
        <v>39233</v>
      </c>
      <c r="S6" s="162"/>
      <c r="T6" s="160" t="s">
        <v>107</v>
      </c>
      <c r="U6" s="163"/>
      <c r="V6" s="162"/>
      <c r="W6" s="158"/>
      <c r="X6" s="162"/>
      <c r="Y6" s="162"/>
      <c r="Z6" s="162"/>
    </row>
    <row r="7" spans="2:26" ht="9" customHeight="1" thickBot="1">
      <c r="B7" s="4"/>
      <c r="C7" s="6"/>
      <c r="D7" s="6"/>
      <c r="E7" s="6"/>
      <c r="F7" s="7"/>
      <c r="G7" s="7"/>
      <c r="H7" s="8"/>
      <c r="I7" s="5"/>
      <c r="J7" s="9"/>
      <c r="K7" s="10"/>
      <c r="L7" s="5"/>
      <c r="M7" s="6"/>
      <c r="N7" s="6"/>
      <c r="O7" s="6"/>
      <c r="P7" s="86"/>
      <c r="R7" s="162"/>
      <c r="S7" s="162"/>
      <c r="T7" s="162"/>
      <c r="U7" s="163"/>
      <c r="V7" s="162"/>
      <c r="W7" s="158"/>
      <c r="X7" s="162"/>
      <c r="Y7" s="162"/>
      <c r="Z7" s="162"/>
    </row>
    <row r="8" spans="2:26" s="3" customFormat="1" ht="33" customHeight="1">
      <c r="B8" s="122" t="s">
        <v>5</v>
      </c>
      <c r="C8" s="13" t="s">
        <v>6</v>
      </c>
      <c r="D8" s="13" t="s">
        <v>0</v>
      </c>
      <c r="E8" s="13" t="s">
        <v>82</v>
      </c>
      <c r="F8" s="14" t="s">
        <v>7</v>
      </c>
      <c r="G8" s="15" t="s">
        <v>8</v>
      </c>
      <c r="H8" s="16" t="s">
        <v>53</v>
      </c>
      <c r="I8" s="16" t="s">
        <v>54</v>
      </c>
      <c r="J8" s="17" t="s">
        <v>9</v>
      </c>
      <c r="K8" s="14" t="s">
        <v>10</v>
      </c>
      <c r="L8" s="15" t="s">
        <v>11</v>
      </c>
      <c r="M8" s="13" t="s">
        <v>12</v>
      </c>
      <c r="N8" s="13" t="s">
        <v>55</v>
      </c>
      <c r="O8" s="18" t="s">
        <v>29</v>
      </c>
      <c r="P8" s="18" t="s">
        <v>13</v>
      </c>
      <c r="R8" s="166" t="s">
        <v>13</v>
      </c>
      <c r="S8" s="166" t="s">
        <v>108</v>
      </c>
      <c r="T8" s="167" t="s">
        <v>109</v>
      </c>
      <c r="U8" s="168" t="s">
        <v>110</v>
      </c>
      <c r="V8" s="167" t="s">
        <v>111</v>
      </c>
      <c r="W8" s="166" t="s">
        <v>112</v>
      </c>
      <c r="X8" s="166" t="s">
        <v>113</v>
      </c>
      <c r="Y8" s="166" t="s">
        <v>114</v>
      </c>
      <c r="Z8" s="166" t="s">
        <v>115</v>
      </c>
    </row>
    <row r="9" spans="2:16" s="3" customFormat="1" ht="15">
      <c r="B9" s="19"/>
      <c r="C9" s="21"/>
      <c r="D9" s="21"/>
      <c r="E9" s="21"/>
      <c r="F9" s="22" t="s">
        <v>14</v>
      </c>
      <c r="G9" s="23"/>
      <c r="H9" s="24"/>
      <c r="I9" s="23"/>
      <c r="J9" s="25"/>
      <c r="K9" s="22"/>
      <c r="L9" s="23"/>
      <c r="M9" s="26"/>
      <c r="N9" s="26"/>
      <c r="O9" s="12"/>
      <c r="P9" s="27"/>
    </row>
    <row r="10" spans="2:16" s="3" customFormat="1" ht="15">
      <c r="B10" s="28" t="s">
        <v>15</v>
      </c>
      <c r="C10" s="21"/>
      <c r="D10" s="21"/>
      <c r="E10" s="21"/>
      <c r="F10" s="26"/>
      <c r="G10" s="23"/>
      <c r="H10" s="30" t="s">
        <v>14</v>
      </c>
      <c r="I10" s="23"/>
      <c r="J10" s="25"/>
      <c r="K10" s="22"/>
      <c r="L10" s="23"/>
      <c r="M10" s="26"/>
      <c r="N10" s="26"/>
      <c r="O10" s="12"/>
      <c r="P10" s="31"/>
    </row>
    <row r="11" spans="2:16" s="3" customFormat="1" ht="15" outlineLevel="2">
      <c r="B11" s="32"/>
      <c r="C11" s="21"/>
      <c r="D11" s="21"/>
      <c r="E11" s="21"/>
      <c r="F11" s="33"/>
      <c r="G11" s="34"/>
      <c r="H11" s="35"/>
      <c r="I11" s="36"/>
      <c r="J11" s="37"/>
      <c r="K11" s="34"/>
      <c r="L11" s="36"/>
      <c r="M11" s="38"/>
      <c r="N11" s="39"/>
      <c r="O11" s="40"/>
      <c r="P11" s="41"/>
    </row>
    <row r="12" spans="2:28" s="3" customFormat="1" ht="15" customHeight="1" outlineLevel="2">
      <c r="B12" s="32">
        <v>60300</v>
      </c>
      <c r="C12" s="123" t="s">
        <v>91</v>
      </c>
      <c r="D12" s="90" t="s">
        <v>85</v>
      </c>
      <c r="E12" s="124" t="s">
        <v>65</v>
      </c>
      <c r="F12" s="33">
        <v>16.461455887230514</v>
      </c>
      <c r="G12" s="102">
        <v>992625.79</v>
      </c>
      <c r="H12" s="73">
        <v>21.47</v>
      </c>
      <c r="I12" s="92">
        <v>1294641</v>
      </c>
      <c r="J12" s="98">
        <v>302015.21</v>
      </c>
      <c r="K12" s="34">
        <v>0.129</v>
      </c>
      <c r="L12" s="92">
        <v>7778.7</v>
      </c>
      <c r="M12" s="107">
        <v>0.04977991208332315</v>
      </c>
      <c r="N12" s="39">
        <v>2270.517</v>
      </c>
      <c r="O12" s="101">
        <v>48747.99999</v>
      </c>
      <c r="P12" s="41">
        <v>1.483</v>
      </c>
      <c r="R12" s="169">
        <v>0.07382360961956824</v>
      </c>
      <c r="S12" s="157">
        <v>0.050781772514544535</v>
      </c>
      <c r="T12" s="158">
        <v>2475.5098460311992</v>
      </c>
      <c r="U12" s="178">
        <v>20.37</v>
      </c>
      <c r="V12" s="156">
        <v>1.0344247061212721</v>
      </c>
      <c r="W12" s="178">
        <v>4</v>
      </c>
      <c r="X12" s="160">
        <v>0.20312709005817814</v>
      </c>
      <c r="Y12" s="161">
        <v>0.5999</v>
      </c>
      <c r="Z12" s="160">
        <v>0.030463985331475266</v>
      </c>
      <c r="AA12" s="113" t="s">
        <v>65</v>
      </c>
      <c r="AB12" s="3" t="s">
        <v>65</v>
      </c>
    </row>
    <row r="13" spans="2:28" s="3" customFormat="1" ht="15" customHeight="1" outlineLevel="2">
      <c r="B13" s="32">
        <v>13600</v>
      </c>
      <c r="C13" s="123" t="s">
        <v>95</v>
      </c>
      <c r="D13" s="90" t="s">
        <v>89</v>
      </c>
      <c r="E13" s="124" t="s">
        <v>144</v>
      </c>
      <c r="F13" s="33">
        <v>84.30195147058824</v>
      </c>
      <c r="G13" s="102">
        <v>1146506.54</v>
      </c>
      <c r="H13" s="73">
        <v>71.1</v>
      </c>
      <c r="I13" s="92">
        <v>966960</v>
      </c>
      <c r="J13" s="98">
        <v>-179546.54</v>
      </c>
      <c r="K13" s="34">
        <v>2.76</v>
      </c>
      <c r="L13" s="92">
        <v>37536</v>
      </c>
      <c r="M13" s="107">
        <v>0.03718033322603729</v>
      </c>
      <c r="N13" s="39">
        <v>2103.246</v>
      </c>
      <c r="O13" s="101">
        <v>149540.7906</v>
      </c>
      <c r="P13" s="41">
        <v>0.755</v>
      </c>
      <c r="R13" s="169">
        <v>0.028071151585658153</v>
      </c>
      <c r="S13" s="157">
        <v>0.0379286170843222</v>
      </c>
      <c r="T13" s="158">
        <v>5671.875385154209</v>
      </c>
      <c r="U13" s="159">
        <v>13.9412</v>
      </c>
      <c r="V13" s="156">
        <v>0.5287704364959527</v>
      </c>
      <c r="W13" s="159">
        <v>10.3025</v>
      </c>
      <c r="X13" s="160">
        <v>0.3907595775112295</v>
      </c>
      <c r="Y13" s="161">
        <v>4.7539</v>
      </c>
      <c r="Z13" s="160">
        <v>0.1803088527571593</v>
      </c>
      <c r="AA13" s="113" t="s">
        <v>61</v>
      </c>
      <c r="AB13" s="3" t="s">
        <v>144</v>
      </c>
    </row>
    <row r="14" spans="2:28" s="3" customFormat="1" ht="15" customHeight="1" outlineLevel="2">
      <c r="B14" s="32">
        <v>15900</v>
      </c>
      <c r="C14" s="123" t="s">
        <v>51</v>
      </c>
      <c r="D14" s="90" t="s">
        <v>52</v>
      </c>
      <c r="E14" s="124" t="s">
        <v>125</v>
      </c>
      <c r="F14" s="33">
        <v>34.609934591194964</v>
      </c>
      <c r="G14" s="102">
        <v>550297.96</v>
      </c>
      <c r="H14" s="73">
        <v>60.55</v>
      </c>
      <c r="I14" s="92">
        <v>962745</v>
      </c>
      <c r="J14" s="98">
        <v>412447.04</v>
      </c>
      <c r="K14" s="34">
        <v>0.731</v>
      </c>
      <c r="L14" s="92">
        <v>11622.9</v>
      </c>
      <c r="M14" s="107">
        <v>0.03701826333219707</v>
      </c>
      <c r="N14" s="39">
        <v>1146.589</v>
      </c>
      <c r="O14" s="101">
        <v>69425.96394999999</v>
      </c>
      <c r="P14" s="41">
        <v>1.756</v>
      </c>
      <c r="R14" s="169">
        <v>0.06500407041133806</v>
      </c>
      <c r="S14" s="157">
        <v>0.03776328540461424</v>
      </c>
      <c r="T14" s="158">
        <v>2621.752491134309</v>
      </c>
      <c r="U14" s="178">
        <v>15.14</v>
      </c>
      <c r="V14" s="156">
        <v>0.5717361410258596</v>
      </c>
      <c r="W14" s="178">
        <v>3</v>
      </c>
      <c r="X14" s="160">
        <v>0.11328985621384272</v>
      </c>
      <c r="Y14" s="161">
        <v>0.3019</v>
      </c>
      <c r="Z14" s="160">
        <v>0.011400735863653038</v>
      </c>
      <c r="AA14" s="113" t="s">
        <v>69</v>
      </c>
      <c r="AB14" s="3" t="s">
        <v>125</v>
      </c>
    </row>
    <row r="15" spans="2:28" s="3" customFormat="1" ht="15" customHeight="1" outlineLevel="2">
      <c r="B15" s="32">
        <v>13500</v>
      </c>
      <c r="C15" s="123" t="s">
        <v>80</v>
      </c>
      <c r="D15" s="90" t="s">
        <v>45</v>
      </c>
      <c r="E15" s="124" t="s">
        <v>144</v>
      </c>
      <c r="F15" s="33">
        <v>44.411065925925925</v>
      </c>
      <c r="G15" s="102">
        <v>599549.39</v>
      </c>
      <c r="H15" s="73">
        <v>53.34</v>
      </c>
      <c r="I15" s="92">
        <v>720090</v>
      </c>
      <c r="J15" s="98">
        <v>120540.61</v>
      </c>
      <c r="K15" s="34">
        <v>1.18</v>
      </c>
      <c r="L15" s="92">
        <v>15930</v>
      </c>
      <c r="M15" s="107">
        <v>0.02768799759321709</v>
      </c>
      <c r="N15" s="39">
        <v>759.798</v>
      </c>
      <c r="O15" s="101">
        <v>40527.62532</v>
      </c>
      <c r="P15" s="41">
        <v>0.758</v>
      </c>
      <c r="R15" s="169">
        <v>0.020987502175658555</v>
      </c>
      <c r="S15" s="157">
        <v>0.028245240626550816</v>
      </c>
      <c r="T15" s="158">
        <v>1144.7125291860934</v>
      </c>
      <c r="U15" s="159">
        <v>20.9176</v>
      </c>
      <c r="V15" s="156">
        <v>0.5908226453299393</v>
      </c>
      <c r="W15" s="159">
        <v>10.6149</v>
      </c>
      <c r="X15" s="160">
        <v>0.2998204047267743</v>
      </c>
      <c r="Y15" s="161">
        <v>2.2122</v>
      </c>
      <c r="Z15" s="160">
        <v>0.06248412131405572</v>
      </c>
      <c r="AA15" s="113" t="s">
        <v>61</v>
      </c>
      <c r="AB15" s="3" t="s">
        <v>144</v>
      </c>
    </row>
    <row r="16" spans="2:28" s="3" customFormat="1" ht="15" customHeight="1" outlineLevel="2">
      <c r="B16" s="32">
        <v>12200</v>
      </c>
      <c r="C16" s="123" t="s">
        <v>42</v>
      </c>
      <c r="D16" s="90" t="s">
        <v>28</v>
      </c>
      <c r="E16" s="124" t="s">
        <v>63</v>
      </c>
      <c r="F16" s="33">
        <v>67.05419590163935</v>
      </c>
      <c r="G16" s="102">
        <v>818061.19</v>
      </c>
      <c r="H16" s="73">
        <v>79.78</v>
      </c>
      <c r="I16" s="92">
        <v>973316</v>
      </c>
      <c r="J16" s="98">
        <v>155254.81</v>
      </c>
      <c r="K16" s="34">
        <v>0.107</v>
      </c>
      <c r="L16" s="92">
        <v>1305.4</v>
      </c>
      <c r="M16" s="107">
        <v>0.03742472616678427</v>
      </c>
      <c r="N16" s="39">
        <v>415.593</v>
      </c>
      <c r="O16" s="101">
        <v>33156.00954</v>
      </c>
      <c r="P16" s="41">
        <v>0.794</v>
      </c>
      <c r="R16" s="169">
        <v>0.029715232576426713</v>
      </c>
      <c r="S16" s="157">
        <v>0.03817792862791031</v>
      </c>
      <c r="T16" s="158">
        <v>1265.8277658044333</v>
      </c>
      <c r="U16" s="159">
        <v>12.4075</v>
      </c>
      <c r="V16" s="156">
        <v>0.47369264945079714</v>
      </c>
      <c r="W16" s="159">
        <v>1.2641</v>
      </c>
      <c r="X16" s="160">
        <v>0.04826071957854142</v>
      </c>
      <c r="Y16" s="161">
        <v>0.1337</v>
      </c>
      <c r="Z16" s="160">
        <v>0.005104389057551608</v>
      </c>
      <c r="AA16" s="113" t="s">
        <v>63</v>
      </c>
      <c r="AB16" s="3" t="s">
        <v>63</v>
      </c>
    </row>
    <row r="17" spans="2:28" s="3" customFormat="1" ht="15" customHeight="1" outlineLevel="2">
      <c r="B17" s="32">
        <v>12000</v>
      </c>
      <c r="C17" s="125" t="s">
        <v>74</v>
      </c>
      <c r="D17" s="91" t="s">
        <v>75</v>
      </c>
      <c r="E17" s="124" t="s">
        <v>119</v>
      </c>
      <c r="F17" s="33">
        <v>39.8285</v>
      </c>
      <c r="G17" s="102">
        <v>477942</v>
      </c>
      <c r="H17" s="73">
        <v>50.44</v>
      </c>
      <c r="I17" s="92">
        <v>605280</v>
      </c>
      <c r="J17" s="98">
        <v>127338</v>
      </c>
      <c r="K17" s="34">
        <v>1.4</v>
      </c>
      <c r="L17" s="92">
        <v>16800</v>
      </c>
      <c r="M17" s="107">
        <v>0.023273467459932008</v>
      </c>
      <c r="N17" s="39">
        <v>623.355</v>
      </c>
      <c r="O17" s="101">
        <v>31442.0262</v>
      </c>
      <c r="P17" s="41">
        <v>1.214</v>
      </c>
      <c r="R17" s="169">
        <v>0.02825398949635746</v>
      </c>
      <c r="S17" s="157">
        <v>0.02374186455365118</v>
      </c>
      <c r="T17" s="158">
        <v>746.4923273327516</v>
      </c>
      <c r="U17" s="159">
        <v>17.9502</v>
      </c>
      <c r="V17" s="156">
        <v>0.42617121711094935</v>
      </c>
      <c r="W17" s="159">
        <v>1.7164000000000001</v>
      </c>
      <c r="X17" s="160">
        <v>0.040750536319886885</v>
      </c>
      <c r="Y17" s="161">
        <v>2.2799</v>
      </c>
      <c r="Z17" s="160">
        <v>0.05412907699586932</v>
      </c>
      <c r="AA17" s="113" t="s">
        <v>70</v>
      </c>
      <c r="AB17" s="3" t="s">
        <v>119</v>
      </c>
    </row>
    <row r="18" spans="2:28" s="3" customFormat="1" ht="15" customHeight="1" outlineLevel="2">
      <c r="B18" s="32">
        <v>9100</v>
      </c>
      <c r="C18" s="123" t="s">
        <v>16</v>
      </c>
      <c r="D18" s="90" t="s">
        <v>17</v>
      </c>
      <c r="E18" s="124" t="s">
        <v>63</v>
      </c>
      <c r="F18" s="33">
        <v>41.478257142857146</v>
      </c>
      <c r="G18" s="102">
        <v>377452.14</v>
      </c>
      <c r="H18" s="73">
        <v>54.49</v>
      </c>
      <c r="I18" s="92">
        <v>495859</v>
      </c>
      <c r="J18" s="98">
        <v>118406.86</v>
      </c>
      <c r="K18" s="34">
        <v>2.16</v>
      </c>
      <c r="L18" s="92">
        <v>19656</v>
      </c>
      <c r="M18" s="107">
        <v>0.019066148396138027</v>
      </c>
      <c r="N18" s="39">
        <v>4946.439</v>
      </c>
      <c r="O18" s="101">
        <v>269531.46111000003</v>
      </c>
      <c r="P18" s="41">
        <v>0.945</v>
      </c>
      <c r="R18" s="169">
        <v>0.018017510234350435</v>
      </c>
      <c r="S18" s="157">
        <v>0.019449869838271412</v>
      </c>
      <c r="T18" s="158">
        <v>5242.351835908614</v>
      </c>
      <c r="U18" s="159">
        <v>12.6134</v>
      </c>
      <c r="V18" s="156">
        <v>0.24532898821805263</v>
      </c>
      <c r="W18" s="159">
        <v>2.226</v>
      </c>
      <c r="X18" s="160">
        <v>0.043295410259992166</v>
      </c>
      <c r="Y18" s="161">
        <v>3.7805</v>
      </c>
      <c r="Z18" s="160">
        <v>0.07353023292358507</v>
      </c>
      <c r="AA18" s="113" t="s">
        <v>63</v>
      </c>
      <c r="AB18" s="3" t="s">
        <v>63</v>
      </c>
    </row>
    <row r="19" spans="2:28" s="3" customFormat="1" ht="15" customHeight="1" outlineLevel="2">
      <c r="B19" s="32">
        <v>14000</v>
      </c>
      <c r="C19" s="123" t="s">
        <v>94</v>
      </c>
      <c r="D19" s="90" t="s">
        <v>88</v>
      </c>
      <c r="E19" s="124" t="s">
        <v>119</v>
      </c>
      <c r="F19" s="33">
        <v>42.784299999999995</v>
      </c>
      <c r="G19" s="102">
        <v>598980.2</v>
      </c>
      <c r="H19" s="73">
        <v>51.36</v>
      </c>
      <c r="I19" s="92">
        <v>719040</v>
      </c>
      <c r="J19" s="98">
        <v>120059.8</v>
      </c>
      <c r="K19" s="34">
        <v>0</v>
      </c>
      <c r="L19" s="92">
        <v>0</v>
      </c>
      <c r="M19" s="107">
        <v>0.027647624310054044</v>
      </c>
      <c r="N19" s="39">
        <v>371.135</v>
      </c>
      <c r="O19" s="101">
        <v>19061.493599999998</v>
      </c>
      <c r="P19" s="41">
        <v>1.338</v>
      </c>
      <c r="R19" s="169">
        <v>0.036992521326852316</v>
      </c>
      <c r="S19" s="157">
        <v>0.028204054798865556</v>
      </c>
      <c r="T19" s="158">
        <v>537.611410042625</v>
      </c>
      <c r="U19" s="159">
        <v>31.1273</v>
      </c>
      <c r="V19" s="156">
        <v>0.8779160749407279</v>
      </c>
      <c r="W19" s="159">
        <v>11.1746</v>
      </c>
      <c r="X19" s="160">
        <v>0.31516903075540303</v>
      </c>
      <c r="Y19" s="179">
        <v>0</v>
      </c>
      <c r="Z19" s="160">
        <v>0</v>
      </c>
      <c r="AA19" s="113" t="s">
        <v>70</v>
      </c>
      <c r="AB19" s="3" t="s">
        <v>119</v>
      </c>
    </row>
    <row r="20" spans="2:28" s="3" customFormat="1" ht="15" customHeight="1" outlineLevel="2">
      <c r="B20" s="32">
        <v>14900</v>
      </c>
      <c r="C20" s="123" t="s">
        <v>130</v>
      </c>
      <c r="D20" s="90" t="s">
        <v>117</v>
      </c>
      <c r="E20" s="124" t="s">
        <v>66</v>
      </c>
      <c r="F20" s="33">
        <v>42.9857</v>
      </c>
      <c r="G20" s="102">
        <v>640486.93</v>
      </c>
      <c r="H20" s="73">
        <v>45.38</v>
      </c>
      <c r="I20" s="92">
        <v>676162</v>
      </c>
      <c r="J20" s="98">
        <v>35675.06999999995</v>
      </c>
      <c r="K20" s="34">
        <v>1</v>
      </c>
      <c r="L20" s="92">
        <v>14900</v>
      </c>
      <c r="M20" s="107">
        <v>0.025998933228658715</v>
      </c>
      <c r="N20" s="39">
        <v>953.241</v>
      </c>
      <c r="O20" s="101">
        <v>43258.07658</v>
      </c>
      <c r="P20" s="41">
        <v>0.922</v>
      </c>
      <c r="R20" s="169">
        <v>0.023971016436823336</v>
      </c>
      <c r="S20" s="157">
        <v>0.02652218249459075</v>
      </c>
      <c r="T20" s="158">
        <v>1147.298601419742</v>
      </c>
      <c r="U20" s="159">
        <v>11.3167</v>
      </c>
      <c r="V20" s="156">
        <v>0.3001435826365351</v>
      </c>
      <c r="W20" s="159">
        <v>2.4969</v>
      </c>
      <c r="X20" s="160">
        <v>0.06622323747074364</v>
      </c>
      <c r="Y20" s="161">
        <v>3.3054</v>
      </c>
      <c r="Z20" s="160">
        <v>0.08766642201762026</v>
      </c>
      <c r="AA20" s="113" t="s">
        <v>66</v>
      </c>
      <c r="AB20" s="3" t="s">
        <v>66</v>
      </c>
    </row>
    <row r="21" spans="2:28" s="3" customFormat="1" ht="15" customHeight="1" outlineLevel="2">
      <c r="B21" s="32">
        <v>7400</v>
      </c>
      <c r="C21" s="123" t="s">
        <v>43</v>
      </c>
      <c r="D21" s="90" t="s">
        <v>18</v>
      </c>
      <c r="E21" s="124" t="s">
        <v>62</v>
      </c>
      <c r="F21" s="33">
        <v>47.38666486486487</v>
      </c>
      <c r="G21" s="102">
        <v>350661.32</v>
      </c>
      <c r="H21" s="73">
        <v>83.17</v>
      </c>
      <c r="I21" s="92">
        <v>615458</v>
      </c>
      <c r="J21" s="98">
        <v>264796.68</v>
      </c>
      <c r="K21" s="34">
        <v>1.4</v>
      </c>
      <c r="L21" s="92">
        <v>10360</v>
      </c>
      <c r="M21" s="107">
        <v>0.023664819151392468</v>
      </c>
      <c r="N21" s="39">
        <v>5633.27</v>
      </c>
      <c r="O21" s="101">
        <v>468519.06590000005</v>
      </c>
      <c r="P21" s="41">
        <v>1.131</v>
      </c>
      <c r="R21" s="169">
        <v>0.026764910460224882</v>
      </c>
      <c r="S21" s="157">
        <v>0.024141092510013628</v>
      </c>
      <c r="T21" s="158">
        <v>11310.562112597072</v>
      </c>
      <c r="U21" s="159">
        <v>12.2309</v>
      </c>
      <c r="V21" s="156">
        <v>0.2952672883807257</v>
      </c>
      <c r="W21" s="159">
        <v>4.1057</v>
      </c>
      <c r="X21" s="160">
        <v>0.09911608351836294</v>
      </c>
      <c r="Y21" s="161">
        <v>1.5751</v>
      </c>
      <c r="Z21" s="160">
        <v>0.03802463481252246</v>
      </c>
      <c r="AA21" s="113" t="s">
        <v>62</v>
      </c>
      <c r="AB21" s="3" t="s">
        <v>62</v>
      </c>
    </row>
    <row r="22" spans="2:28" s="3" customFormat="1" ht="15" customHeight="1" outlineLevel="2">
      <c r="B22" s="32">
        <v>7000</v>
      </c>
      <c r="C22" s="123" t="s">
        <v>96</v>
      </c>
      <c r="D22" s="90" t="s">
        <v>90</v>
      </c>
      <c r="E22" s="124" t="s">
        <v>64</v>
      </c>
      <c r="F22" s="33">
        <v>82.5374</v>
      </c>
      <c r="G22" s="102">
        <v>577761.8</v>
      </c>
      <c r="H22" s="73">
        <v>79.77</v>
      </c>
      <c r="I22" s="92">
        <v>558390</v>
      </c>
      <c r="J22" s="98">
        <v>-19371.8</v>
      </c>
      <c r="K22" s="34">
        <v>0</v>
      </c>
      <c r="L22" s="92">
        <v>0</v>
      </c>
      <c r="M22" s="107">
        <v>0.021470511986107974</v>
      </c>
      <c r="N22" s="39">
        <v>1053.17</v>
      </c>
      <c r="O22" s="101">
        <v>84011.3709</v>
      </c>
      <c r="P22" s="41">
        <v>0.923</v>
      </c>
      <c r="R22" s="169">
        <v>0.019817282563177663</v>
      </c>
      <c r="S22" s="157">
        <v>0.021902623163020888</v>
      </c>
      <c r="T22" s="158">
        <v>1840.0693982314788</v>
      </c>
      <c r="U22" s="159">
        <v>34.3836</v>
      </c>
      <c r="V22" s="156">
        <v>0.753091033788045</v>
      </c>
      <c r="W22" s="159">
        <v>8.2786</v>
      </c>
      <c r="X22" s="160">
        <v>0.18132305611738475</v>
      </c>
      <c r="Y22" s="179">
        <v>0</v>
      </c>
      <c r="Z22" s="160">
        <v>0</v>
      </c>
      <c r="AA22" s="113" t="s">
        <v>64</v>
      </c>
      <c r="AB22" s="3" t="s">
        <v>64</v>
      </c>
    </row>
    <row r="23" spans="2:28" s="3" customFormat="1" ht="15" customHeight="1" outlineLevel="2">
      <c r="B23" s="32">
        <v>8900</v>
      </c>
      <c r="C23" s="123" t="s">
        <v>19</v>
      </c>
      <c r="D23" s="90" t="s">
        <v>20</v>
      </c>
      <c r="E23" s="124" t="s">
        <v>65</v>
      </c>
      <c r="F23" s="33">
        <v>33.49816179775281</v>
      </c>
      <c r="G23" s="102">
        <v>298133.64</v>
      </c>
      <c r="H23" s="73">
        <v>37.58</v>
      </c>
      <c r="I23" s="92">
        <v>334462</v>
      </c>
      <c r="J23" s="98">
        <v>36328.36</v>
      </c>
      <c r="K23" s="34">
        <v>1.12</v>
      </c>
      <c r="L23" s="92">
        <v>9968</v>
      </c>
      <c r="M23" s="107">
        <v>0.012860313365027392</v>
      </c>
      <c r="N23" s="39">
        <v>10288.157</v>
      </c>
      <c r="O23" s="101">
        <v>386628.94005999994</v>
      </c>
      <c r="P23" s="41">
        <v>0.829</v>
      </c>
      <c r="R23" s="169">
        <v>0.010661199779607708</v>
      </c>
      <c r="S23" s="157">
        <v>0.013119137427873514</v>
      </c>
      <c r="T23" s="158">
        <v>5072.23819824021</v>
      </c>
      <c r="U23" s="159">
        <v>18.4216</v>
      </c>
      <c r="V23" s="156">
        <v>0.24167550204131474</v>
      </c>
      <c r="W23" s="159">
        <v>3.3865</v>
      </c>
      <c r="X23" s="160">
        <v>0.04442795889949365</v>
      </c>
      <c r="Y23" s="161">
        <v>2.8205999999999998</v>
      </c>
      <c r="Z23" s="160">
        <v>0.03700383902906003</v>
      </c>
      <c r="AA23" s="113" t="s">
        <v>65</v>
      </c>
      <c r="AB23" s="3" t="s">
        <v>65</v>
      </c>
    </row>
    <row r="24" spans="2:28" s="3" customFormat="1" ht="15" outlineLevel="2">
      <c r="B24" s="32">
        <v>4700</v>
      </c>
      <c r="C24" s="123" t="s">
        <v>127</v>
      </c>
      <c r="D24" s="90" t="s">
        <v>118</v>
      </c>
      <c r="E24" s="124" t="s">
        <v>63</v>
      </c>
      <c r="F24" s="33">
        <v>199.2864</v>
      </c>
      <c r="G24" s="102">
        <v>936646.08</v>
      </c>
      <c r="H24" s="73">
        <v>230.82</v>
      </c>
      <c r="I24" s="92">
        <v>1084854</v>
      </c>
      <c r="J24" s="98">
        <v>148207.92</v>
      </c>
      <c r="K24" s="34">
        <v>1.4</v>
      </c>
      <c r="L24" s="92">
        <v>6580</v>
      </c>
      <c r="M24" s="107">
        <v>0.04171344545958412</v>
      </c>
      <c r="N24" s="39">
        <v>408.47</v>
      </c>
      <c r="O24" s="101">
        <v>94283.0454</v>
      </c>
      <c r="P24" s="41">
        <v>1.354</v>
      </c>
      <c r="R24" s="169">
        <v>0.056480005152276906</v>
      </c>
      <c r="S24" s="157">
        <v>0.042552961816823116</v>
      </c>
      <c r="T24" s="158">
        <v>4012.0228308800006</v>
      </c>
      <c r="U24" s="159">
        <v>10.8366</v>
      </c>
      <c r="V24" s="156">
        <v>0.4611294260241854</v>
      </c>
      <c r="W24" s="159">
        <v>2.9931</v>
      </c>
      <c r="X24" s="160">
        <v>0.12736527001393327</v>
      </c>
      <c r="Y24" s="161">
        <v>0.6065</v>
      </c>
      <c r="Z24" s="160">
        <v>0.02580837134190322</v>
      </c>
      <c r="AA24" s="113" t="s">
        <v>63</v>
      </c>
      <c r="AB24" s="3" t="s">
        <v>63</v>
      </c>
    </row>
    <row r="25" spans="2:28" s="3" customFormat="1" ht="15" outlineLevel="2">
      <c r="B25" s="32">
        <v>20400</v>
      </c>
      <c r="C25" s="123" t="s">
        <v>30</v>
      </c>
      <c r="D25" s="90" t="s">
        <v>31</v>
      </c>
      <c r="E25" s="124" t="s">
        <v>121</v>
      </c>
      <c r="F25" s="33">
        <v>24.811679411764707</v>
      </c>
      <c r="G25" s="102">
        <v>506158.26</v>
      </c>
      <c r="H25" s="73">
        <v>45.71</v>
      </c>
      <c r="I25" s="92">
        <v>932484</v>
      </c>
      <c r="J25" s="98">
        <v>426325.74</v>
      </c>
      <c r="K25" s="34">
        <v>0.32</v>
      </c>
      <c r="L25" s="92">
        <v>6528</v>
      </c>
      <c r="M25" s="107">
        <v>0.03585470531143808</v>
      </c>
      <c r="N25" s="39">
        <v>2676.447</v>
      </c>
      <c r="O25" s="101">
        <v>122340.39237</v>
      </c>
      <c r="P25" s="41">
        <v>1.077</v>
      </c>
      <c r="R25" s="169">
        <v>0.03861551762041881</v>
      </c>
      <c r="S25" s="157">
        <v>0.03657630985072506</v>
      </c>
      <c r="T25" s="158">
        <v>4474.7600985844</v>
      </c>
      <c r="U25" s="159">
        <v>17.9255</v>
      </c>
      <c r="V25" s="156">
        <v>0.6556486422291721</v>
      </c>
      <c r="W25" s="159">
        <v>3.3049</v>
      </c>
      <c r="X25" s="160">
        <v>0.12088104642566125</v>
      </c>
      <c r="Y25" s="161">
        <v>0.7001</v>
      </c>
      <c r="Z25" s="160">
        <v>0.025607074526492614</v>
      </c>
      <c r="AA25" s="113" t="s">
        <v>71</v>
      </c>
      <c r="AB25" s="3" t="s">
        <v>121</v>
      </c>
    </row>
    <row r="26" spans="2:28" s="3" customFormat="1" ht="15" outlineLevel="2">
      <c r="B26" s="32">
        <v>2900</v>
      </c>
      <c r="C26" s="123" t="s">
        <v>93</v>
      </c>
      <c r="D26" s="90" t="s">
        <v>87</v>
      </c>
      <c r="E26" s="124" t="s">
        <v>67</v>
      </c>
      <c r="F26" s="33">
        <v>32.6703</v>
      </c>
      <c r="G26" s="102">
        <v>94743.87</v>
      </c>
      <c r="H26" s="73">
        <v>41.26</v>
      </c>
      <c r="I26" s="92">
        <v>119654</v>
      </c>
      <c r="J26" s="98">
        <v>24910.13</v>
      </c>
      <c r="K26" s="34">
        <v>1.449</v>
      </c>
      <c r="L26" s="92">
        <v>4202.1</v>
      </c>
      <c r="M26" s="107">
        <v>0.004600785546277268</v>
      </c>
      <c r="N26" s="39">
        <v>76.384</v>
      </c>
      <c r="O26" s="101">
        <v>3151.6038399999998</v>
      </c>
      <c r="P26" s="41">
        <v>1.107</v>
      </c>
      <c r="R26" s="169">
        <v>0.005093069599728935</v>
      </c>
      <c r="S26" s="157">
        <v>0.004693380024620966</v>
      </c>
      <c r="T26" s="158">
        <v>14.791674508174731</v>
      </c>
      <c r="U26" s="178">
        <v>15.02</v>
      </c>
      <c r="V26" s="156">
        <v>0.07049456796980691</v>
      </c>
      <c r="W26" s="178">
        <v>5.26</v>
      </c>
      <c r="X26" s="160">
        <v>0.02468717892950628</v>
      </c>
      <c r="Y26" s="161">
        <v>3.5114</v>
      </c>
      <c r="Z26" s="160">
        <v>0.01648033461845406</v>
      </c>
      <c r="AA26" s="113" t="s">
        <v>67</v>
      </c>
      <c r="AB26" s="3" t="s">
        <v>67</v>
      </c>
    </row>
    <row r="27" spans="2:28" s="3" customFormat="1" ht="15" outlineLevel="2">
      <c r="B27" s="32">
        <v>23900</v>
      </c>
      <c r="C27" s="123" t="s">
        <v>81</v>
      </c>
      <c r="D27" s="90" t="s">
        <v>46</v>
      </c>
      <c r="E27" s="124" t="s">
        <v>121</v>
      </c>
      <c r="F27" s="33">
        <v>34.438203765690375</v>
      </c>
      <c r="G27" s="102">
        <v>823073.07</v>
      </c>
      <c r="H27" s="73">
        <v>49.25</v>
      </c>
      <c r="I27" s="92">
        <v>1177075</v>
      </c>
      <c r="J27" s="98">
        <v>354001.93</v>
      </c>
      <c r="K27" s="34">
        <v>0.281</v>
      </c>
      <c r="L27" s="92">
        <v>6715.9</v>
      </c>
      <c r="M27" s="107">
        <v>0.04525941169442154</v>
      </c>
      <c r="N27" s="39">
        <v>571.21</v>
      </c>
      <c r="O27" s="101">
        <v>28132.092500000002</v>
      </c>
      <c r="P27" s="41">
        <v>1.274</v>
      </c>
      <c r="R27" s="169">
        <v>0.05766049049869305</v>
      </c>
      <c r="S27" s="157">
        <v>0.046170293450120546</v>
      </c>
      <c r="T27" s="158">
        <v>1298.8669660909354</v>
      </c>
      <c r="U27" s="178">
        <v>35.53</v>
      </c>
      <c r="V27" s="156">
        <v>1.640430526282783</v>
      </c>
      <c r="W27" s="178">
        <v>6</v>
      </c>
      <c r="X27" s="160">
        <v>0.27702176070072326</v>
      </c>
      <c r="Y27" s="161">
        <v>0.2014</v>
      </c>
      <c r="Z27" s="160">
        <v>0.009298697100854278</v>
      </c>
      <c r="AA27" s="113" t="s">
        <v>71</v>
      </c>
      <c r="AB27" s="3" t="s">
        <v>121</v>
      </c>
    </row>
    <row r="28" spans="2:28" s="3" customFormat="1" ht="15" outlineLevel="2">
      <c r="B28" s="32">
        <v>17400</v>
      </c>
      <c r="C28" s="125" t="s">
        <v>44</v>
      </c>
      <c r="D28" s="91" t="s">
        <v>32</v>
      </c>
      <c r="E28" s="124" t="s">
        <v>64</v>
      </c>
      <c r="F28" s="33">
        <v>60.2191908045977</v>
      </c>
      <c r="G28" s="102">
        <v>1047813.92</v>
      </c>
      <c r="H28" s="73">
        <v>63.27</v>
      </c>
      <c r="I28" s="92">
        <v>1100898</v>
      </c>
      <c r="J28" s="98">
        <v>53084.08</v>
      </c>
      <c r="K28" s="34">
        <v>1.66</v>
      </c>
      <c r="L28" s="92">
        <v>28884</v>
      </c>
      <c r="M28" s="107">
        <v>0.04233034922631547</v>
      </c>
      <c r="N28" s="39">
        <v>2896.558</v>
      </c>
      <c r="O28" s="101">
        <v>183265.22466</v>
      </c>
      <c r="P28" s="41">
        <v>0.63</v>
      </c>
      <c r="R28" s="169">
        <v>0.026668120012578747</v>
      </c>
      <c r="S28" s="157">
        <v>0.04318228126385388</v>
      </c>
      <c r="T28" s="158">
        <v>7913.81047715149</v>
      </c>
      <c r="U28" s="159">
        <v>16.0992</v>
      </c>
      <c r="V28" s="156">
        <v>0.6952001825230364</v>
      </c>
      <c r="W28" s="159">
        <v>4.4738</v>
      </c>
      <c r="X28" s="160">
        <v>0.19318888991822947</v>
      </c>
      <c r="Y28" s="161">
        <v>2.434</v>
      </c>
      <c r="Z28" s="160">
        <v>0.10510567259622035</v>
      </c>
      <c r="AA28" s="113" t="s">
        <v>64</v>
      </c>
      <c r="AB28" s="3" t="s">
        <v>64</v>
      </c>
    </row>
    <row r="29" spans="2:28" s="3" customFormat="1" ht="15" outlineLevel="2">
      <c r="B29" s="32">
        <v>9411</v>
      </c>
      <c r="C29" s="125" t="s">
        <v>136</v>
      </c>
      <c r="D29" s="91" t="s">
        <v>135</v>
      </c>
      <c r="E29" s="124" t="s">
        <v>144</v>
      </c>
      <c r="F29" s="33">
        <v>30.423423653171824</v>
      </c>
      <c r="G29" s="102">
        <v>286314.84</v>
      </c>
      <c r="H29" s="73">
        <v>33.84</v>
      </c>
      <c r="I29" s="92">
        <v>318468.24</v>
      </c>
      <c r="J29" s="98">
        <v>32153.4</v>
      </c>
      <c r="K29" s="34">
        <v>1</v>
      </c>
      <c r="L29" s="92">
        <v>9411</v>
      </c>
      <c r="M29" s="107">
        <v>0.012245341363768534</v>
      </c>
      <c r="N29" s="39">
        <v>1604.112</v>
      </c>
      <c r="O29" s="101">
        <v>54283.15008000001</v>
      </c>
      <c r="P29" s="41">
        <v>0.847</v>
      </c>
      <c r="R29" s="169">
        <v>0.010371804135111948</v>
      </c>
      <c r="S29" s="157">
        <v>0.012491788624636</v>
      </c>
      <c r="T29" s="158">
        <v>678.0936366787528</v>
      </c>
      <c r="U29" s="159">
        <v>17.2301</v>
      </c>
      <c r="V29" s="156">
        <v>0.21523476718134074</v>
      </c>
      <c r="W29" s="159">
        <v>1.9252</v>
      </c>
      <c r="X29" s="160">
        <v>0.024049191460149225</v>
      </c>
      <c r="Y29" s="161">
        <v>2.896</v>
      </c>
      <c r="Z29" s="160">
        <v>0.03617621985694585</v>
      </c>
      <c r="AA29" s="113" t="s">
        <v>61</v>
      </c>
      <c r="AB29" s="3" t="s">
        <v>144</v>
      </c>
    </row>
    <row r="30" spans="2:28" s="3" customFormat="1" ht="15" outlineLevel="2">
      <c r="B30" s="32">
        <v>10500</v>
      </c>
      <c r="C30" s="125" t="s">
        <v>83</v>
      </c>
      <c r="D30" s="91" t="s">
        <v>27</v>
      </c>
      <c r="E30" s="124" t="s">
        <v>65</v>
      </c>
      <c r="F30" s="33">
        <v>44.296197142857146</v>
      </c>
      <c r="G30" s="102">
        <v>465110.07</v>
      </c>
      <c r="H30" s="73">
        <v>95.26</v>
      </c>
      <c r="I30" s="92">
        <v>1000230</v>
      </c>
      <c r="J30" s="98">
        <v>535119.93</v>
      </c>
      <c r="K30" s="34">
        <v>1</v>
      </c>
      <c r="L30" s="92">
        <v>10500</v>
      </c>
      <c r="M30" s="107">
        <v>0.03845958954111782</v>
      </c>
      <c r="N30" s="39">
        <v>125.148</v>
      </c>
      <c r="O30" s="101">
        <v>11921.59848</v>
      </c>
      <c r="P30" s="41">
        <v>0.768</v>
      </c>
      <c r="R30" s="169">
        <v>0.029536964767578486</v>
      </c>
      <c r="S30" s="157">
        <v>0.03923361945297799</v>
      </c>
      <c r="T30" s="158">
        <v>467.7274580355209</v>
      </c>
      <c r="U30" s="159">
        <v>18.2841</v>
      </c>
      <c r="V30" s="156">
        <v>0.7173514214401948</v>
      </c>
      <c r="W30" s="159">
        <v>2.2015000000000002</v>
      </c>
      <c r="X30" s="160">
        <v>0.08637281322573107</v>
      </c>
      <c r="Y30" s="161">
        <v>0.9185</v>
      </c>
      <c r="Z30" s="160">
        <v>0.03603607946756029</v>
      </c>
      <c r="AA30" s="113" t="s">
        <v>65</v>
      </c>
      <c r="AB30" s="3" t="s">
        <v>65</v>
      </c>
    </row>
    <row r="31" spans="2:28" s="3" customFormat="1" ht="15" outlineLevel="2">
      <c r="B31" s="32">
        <v>23400</v>
      </c>
      <c r="C31" s="123" t="s">
        <v>128</v>
      </c>
      <c r="D31" s="91" t="s">
        <v>120</v>
      </c>
      <c r="E31" s="124" t="s">
        <v>119</v>
      </c>
      <c r="F31" s="33">
        <v>26.076199999999996</v>
      </c>
      <c r="G31" s="102">
        <v>610183.08</v>
      </c>
      <c r="H31" s="73">
        <v>26.25</v>
      </c>
      <c r="I31" s="92">
        <v>614250</v>
      </c>
      <c r="J31" s="98">
        <v>4066.920000000042</v>
      </c>
      <c r="K31" s="34">
        <v>0.6</v>
      </c>
      <c r="L31" s="92">
        <v>14040</v>
      </c>
      <c r="M31" s="107">
        <v>0.023618370650382033</v>
      </c>
      <c r="N31" s="39">
        <v>400.063</v>
      </c>
      <c r="O31" s="101">
        <v>10501.65375</v>
      </c>
      <c r="P31" s="41">
        <v>1.161</v>
      </c>
      <c r="R31" s="169">
        <v>0.02742092832509354</v>
      </c>
      <c r="S31" s="157">
        <v>0.02409370919587668</v>
      </c>
      <c r="T31" s="158">
        <v>253.02379152828783</v>
      </c>
      <c r="U31" s="159">
        <v>16.9355</v>
      </c>
      <c r="V31" s="156">
        <v>0.40803901208676957</v>
      </c>
      <c r="W31" s="178">
        <v>3.5</v>
      </c>
      <c r="X31" s="160">
        <v>0.08432798218556839</v>
      </c>
      <c r="Y31" s="161">
        <v>2.2857</v>
      </c>
      <c r="Z31" s="160">
        <v>0.055070991109015324</v>
      </c>
      <c r="AA31" s="113" t="s">
        <v>70</v>
      </c>
      <c r="AB31" s="3" t="s">
        <v>119</v>
      </c>
    </row>
    <row r="32" spans="2:28" s="3" customFormat="1" ht="15" outlineLevel="2">
      <c r="B32" s="32">
        <v>13100</v>
      </c>
      <c r="C32" s="123" t="s">
        <v>40</v>
      </c>
      <c r="D32" s="90" t="s">
        <v>41</v>
      </c>
      <c r="E32" s="124" t="s">
        <v>63</v>
      </c>
      <c r="F32" s="33">
        <v>62.004166412213735</v>
      </c>
      <c r="G32" s="102">
        <v>812254.58</v>
      </c>
      <c r="H32" s="73">
        <v>92.73</v>
      </c>
      <c r="I32" s="92">
        <v>1214763</v>
      </c>
      <c r="J32" s="98">
        <v>402508.42</v>
      </c>
      <c r="K32" s="34">
        <v>1.4</v>
      </c>
      <c r="L32" s="92">
        <v>18340</v>
      </c>
      <c r="M32" s="107">
        <v>0.04670854340475381</v>
      </c>
      <c r="N32" s="39">
        <v>868.179</v>
      </c>
      <c r="O32" s="101">
        <v>80506.23867</v>
      </c>
      <c r="P32" s="41">
        <v>1.276</v>
      </c>
      <c r="R32" s="169">
        <v>0.059600101384465864</v>
      </c>
      <c r="S32" s="157">
        <v>0.047648590091836786</v>
      </c>
      <c r="T32" s="158">
        <v>3836.0087662224096</v>
      </c>
      <c r="U32" s="159">
        <v>11.1723</v>
      </c>
      <c r="V32" s="156">
        <v>0.5323443430830281</v>
      </c>
      <c r="W32" s="159">
        <v>2.1946</v>
      </c>
      <c r="X32" s="160">
        <v>0.10456959581554501</v>
      </c>
      <c r="Y32" s="161">
        <v>1.2941</v>
      </c>
      <c r="Z32" s="160">
        <v>0.06166204043784598</v>
      </c>
      <c r="AA32" s="113" t="s">
        <v>63</v>
      </c>
      <c r="AB32" s="3" t="s">
        <v>63</v>
      </c>
    </row>
    <row r="33" spans="2:28" s="3" customFormat="1" ht="15" outlineLevel="2">
      <c r="B33" s="32">
        <v>56600</v>
      </c>
      <c r="C33" s="123" t="s">
        <v>21</v>
      </c>
      <c r="D33" s="90" t="s">
        <v>22</v>
      </c>
      <c r="E33" s="124" t="s">
        <v>121</v>
      </c>
      <c r="F33" s="33">
        <v>27.702274911660776</v>
      </c>
      <c r="G33" s="102">
        <v>1567948.76</v>
      </c>
      <c r="H33" s="73">
        <v>30.67</v>
      </c>
      <c r="I33" s="92">
        <v>1735922</v>
      </c>
      <c r="J33" s="98">
        <v>167973.24</v>
      </c>
      <c r="K33" s="34">
        <v>0</v>
      </c>
      <c r="L33" s="92">
        <v>0</v>
      </c>
      <c r="M33" s="107">
        <v>0.0667474956713919</v>
      </c>
      <c r="N33" s="39">
        <v>9566.809</v>
      </c>
      <c r="O33" s="101">
        <v>293414.03203</v>
      </c>
      <c r="P33" s="41">
        <v>0.978</v>
      </c>
      <c r="R33" s="169">
        <v>0.06527905076662129</v>
      </c>
      <c r="S33" s="157">
        <v>0.06809084225433397</v>
      </c>
      <c r="T33" s="158">
        <v>19978.808570162826</v>
      </c>
      <c r="U33" s="159">
        <v>21.6128</v>
      </c>
      <c r="V33" s="156">
        <v>1.4716337554744692</v>
      </c>
      <c r="W33" s="159">
        <v>8.3998</v>
      </c>
      <c r="X33" s="160">
        <v>0.5719494567679545</v>
      </c>
      <c r="Y33" s="161">
        <v>1.2708</v>
      </c>
      <c r="Z33" s="160">
        <v>0.0865298423368076</v>
      </c>
      <c r="AA33" s="113" t="s">
        <v>71</v>
      </c>
      <c r="AB33" s="3" t="s">
        <v>121</v>
      </c>
    </row>
    <row r="34" spans="2:28" s="3" customFormat="1" ht="15" outlineLevel="2">
      <c r="B34" s="32">
        <v>20000</v>
      </c>
      <c r="C34" s="123" t="s">
        <v>129</v>
      </c>
      <c r="D34" s="90" t="s">
        <v>122</v>
      </c>
      <c r="E34" s="124" t="s">
        <v>65</v>
      </c>
      <c r="F34" s="34">
        <v>12.205544</v>
      </c>
      <c r="G34" s="102">
        <v>244110.88</v>
      </c>
      <c r="H34" s="73">
        <v>12.58</v>
      </c>
      <c r="I34" s="92">
        <v>251600</v>
      </c>
      <c r="J34" s="98">
        <v>7489.12</v>
      </c>
      <c r="K34" s="34">
        <v>1</v>
      </c>
      <c r="L34" s="92">
        <v>20000</v>
      </c>
      <c r="M34" s="107">
        <v>0.009674207660783262</v>
      </c>
      <c r="N34" s="39">
        <v>16.848</v>
      </c>
      <c r="O34" s="101">
        <v>211.94783999999999</v>
      </c>
      <c r="P34" s="41">
        <v>1.024</v>
      </c>
      <c r="R34" s="169">
        <v>0.00990638864464206</v>
      </c>
      <c r="S34" s="157">
        <v>0.009868908805344034</v>
      </c>
      <c r="T34" s="158">
        <v>2.0916939044496483</v>
      </c>
      <c r="U34" s="159">
        <v>16.1282</v>
      </c>
      <c r="V34" s="156">
        <v>0.15916773499434964</v>
      </c>
      <c r="W34" s="159">
        <v>1.5441</v>
      </c>
      <c r="X34" s="160">
        <v>0.015238582086331722</v>
      </c>
      <c r="Y34" s="161">
        <v>2.5437</v>
      </c>
      <c r="Z34" s="160">
        <v>0.025103543328153618</v>
      </c>
      <c r="AA34" s="192" t="s">
        <v>65</v>
      </c>
      <c r="AB34" s="3" t="s">
        <v>65</v>
      </c>
    </row>
    <row r="35" spans="2:28" s="3" customFormat="1" ht="15" outlineLevel="2">
      <c r="B35" s="32">
        <v>10400</v>
      </c>
      <c r="C35" s="123" t="s">
        <v>131</v>
      </c>
      <c r="D35" s="90" t="s">
        <v>123</v>
      </c>
      <c r="E35" s="124" t="s">
        <v>62</v>
      </c>
      <c r="F35" s="33">
        <v>38.714</v>
      </c>
      <c r="G35" s="102">
        <v>402625.6</v>
      </c>
      <c r="H35" s="73">
        <v>54.04</v>
      </c>
      <c r="I35" s="92">
        <v>562016</v>
      </c>
      <c r="J35" s="98">
        <v>159390.4</v>
      </c>
      <c r="K35" s="34">
        <v>0</v>
      </c>
      <c r="L35" s="92">
        <v>0</v>
      </c>
      <c r="M35" s="107">
        <v>0.021609934390631025</v>
      </c>
      <c r="N35" s="39">
        <v>264.97</v>
      </c>
      <c r="O35" s="101">
        <v>14318.9788</v>
      </c>
      <c r="P35" s="41">
        <v>2.04</v>
      </c>
      <c r="R35" s="169">
        <v>0.04408426615688729</v>
      </c>
      <c r="S35" s="157">
        <v>0.022044851554627317</v>
      </c>
      <c r="T35" s="158">
        <v>315.6597620598556</v>
      </c>
      <c r="U35" s="159">
        <v>31.0575</v>
      </c>
      <c r="V35" s="156">
        <v>0.6846579771578379</v>
      </c>
      <c r="W35" s="159">
        <v>5.8428</v>
      </c>
      <c r="X35" s="160">
        <v>0.1288036586633765</v>
      </c>
      <c r="Y35" s="161">
        <v>0.4441</v>
      </c>
      <c r="Z35" s="160">
        <v>0.009790118575409991</v>
      </c>
      <c r="AA35" s="113" t="s">
        <v>62</v>
      </c>
      <c r="AB35" s="3" t="s">
        <v>62</v>
      </c>
    </row>
    <row r="36" spans="2:28" s="3" customFormat="1" ht="15" outlineLevel="2">
      <c r="B36" s="32">
        <v>20600</v>
      </c>
      <c r="C36" s="123" t="s">
        <v>132</v>
      </c>
      <c r="D36" s="90" t="s">
        <v>124</v>
      </c>
      <c r="E36" s="124" t="s">
        <v>63</v>
      </c>
      <c r="F36" s="33">
        <v>56.007299999999994</v>
      </c>
      <c r="G36" s="102">
        <v>1153750.38</v>
      </c>
      <c r="H36" s="73">
        <v>62.62</v>
      </c>
      <c r="I36" s="92">
        <v>1289972</v>
      </c>
      <c r="J36" s="98">
        <v>136221.62</v>
      </c>
      <c r="K36" s="34">
        <v>1</v>
      </c>
      <c r="L36" s="92">
        <v>20600</v>
      </c>
      <c r="M36" s="107">
        <v>0.049600385550858134</v>
      </c>
      <c r="N36" s="39">
        <v>61.886</v>
      </c>
      <c r="O36" s="101">
        <v>3875.30132</v>
      </c>
      <c r="P36" s="41">
        <v>0.837</v>
      </c>
      <c r="R36" s="169">
        <v>0.04151552270606826</v>
      </c>
      <c r="S36" s="157">
        <v>0.05059863286743742</v>
      </c>
      <c r="T36" s="158">
        <v>196.08494874137563</v>
      </c>
      <c r="U36" s="159">
        <v>12.9648</v>
      </c>
      <c r="V36" s="156">
        <v>0.6560011553997527</v>
      </c>
      <c r="W36" s="159">
        <v>1.3378</v>
      </c>
      <c r="X36" s="160">
        <v>0.06769085105005779</v>
      </c>
      <c r="Y36" s="161">
        <v>0.5749</v>
      </c>
      <c r="Z36" s="160">
        <v>0.02908915403548977</v>
      </c>
      <c r="AA36" s="113" t="s">
        <v>63</v>
      </c>
      <c r="AB36" s="3" t="s">
        <v>63</v>
      </c>
    </row>
    <row r="37" spans="2:28" s="3" customFormat="1" ht="15" outlineLevel="2">
      <c r="B37" s="32">
        <v>10000</v>
      </c>
      <c r="C37" s="123" t="s">
        <v>133</v>
      </c>
      <c r="D37" s="90" t="s">
        <v>126</v>
      </c>
      <c r="E37" s="124" t="s">
        <v>62</v>
      </c>
      <c r="F37" s="33">
        <v>65.05</v>
      </c>
      <c r="G37" s="102">
        <v>650500</v>
      </c>
      <c r="H37" s="73">
        <v>77.87</v>
      </c>
      <c r="I37" s="92">
        <v>778700</v>
      </c>
      <c r="J37" s="98">
        <v>128200</v>
      </c>
      <c r="K37" s="34">
        <v>2</v>
      </c>
      <c r="L37" s="92">
        <v>20000</v>
      </c>
      <c r="M37" s="107">
        <v>0.029941595808632458</v>
      </c>
      <c r="N37" s="39">
        <v>1178.564</v>
      </c>
      <c r="O37" s="101">
        <v>91774.77868000002</v>
      </c>
      <c r="P37" s="41">
        <v>1.167</v>
      </c>
      <c r="R37" s="169">
        <v>0.03494184230867408</v>
      </c>
      <c r="S37" s="157">
        <v>0.030544194303344194</v>
      </c>
      <c r="T37" s="158">
        <v>2803.1866721483307</v>
      </c>
      <c r="U37" s="159">
        <v>23.0385</v>
      </c>
      <c r="V37" s="156">
        <v>0.7036924204575952</v>
      </c>
      <c r="W37" s="159">
        <v>8.0787</v>
      </c>
      <c r="X37" s="160">
        <v>0.24675738251842672</v>
      </c>
      <c r="Y37" s="161">
        <v>0.7063</v>
      </c>
      <c r="Z37" s="160">
        <v>0.021573364436452004</v>
      </c>
      <c r="AA37" s="113" t="s">
        <v>62</v>
      </c>
      <c r="AB37" s="3" t="s">
        <v>62</v>
      </c>
    </row>
    <row r="38" spans="2:28" s="3" customFormat="1" ht="15" outlineLevel="2">
      <c r="B38" s="32">
        <v>14600</v>
      </c>
      <c r="C38" s="123" t="s">
        <v>47</v>
      </c>
      <c r="D38" s="90" t="s">
        <v>48</v>
      </c>
      <c r="E38" s="124" t="s">
        <v>125</v>
      </c>
      <c r="F38" s="33">
        <v>20.49181301369863</v>
      </c>
      <c r="G38" s="102">
        <v>299180.47</v>
      </c>
      <c r="H38" s="73">
        <v>22.85</v>
      </c>
      <c r="I38" s="92">
        <v>333610</v>
      </c>
      <c r="J38" s="98">
        <v>34429.53</v>
      </c>
      <c r="K38" s="34">
        <v>0.1</v>
      </c>
      <c r="L38" s="92">
        <v>1460</v>
      </c>
      <c r="M38" s="107">
        <v>0.012827553329546519</v>
      </c>
      <c r="N38" s="39">
        <v>2813.799</v>
      </c>
      <c r="O38" s="101">
        <v>64295.30715</v>
      </c>
      <c r="P38" s="41">
        <v>0.769</v>
      </c>
      <c r="R38" s="169">
        <v>0.009864388510421273</v>
      </c>
      <c r="S38" s="157">
        <v>0.013085718070551762</v>
      </c>
      <c r="T38" s="158">
        <v>841.3502626244309</v>
      </c>
      <c r="U38" s="159">
        <v>18.4274</v>
      </c>
      <c r="V38" s="156">
        <v>0.24113576117328553</v>
      </c>
      <c r="W38" s="159">
        <v>1.2589000000000001</v>
      </c>
      <c r="X38" s="160">
        <v>0.016473610479017613</v>
      </c>
      <c r="Y38" s="161">
        <v>0.3282</v>
      </c>
      <c r="Z38" s="160">
        <v>0.0042947326707550885</v>
      </c>
      <c r="AA38" s="113" t="s">
        <v>69</v>
      </c>
      <c r="AB38" s="3" t="s">
        <v>125</v>
      </c>
    </row>
    <row r="39" spans="2:28" s="3" customFormat="1" ht="15" outlineLevel="2">
      <c r="B39" s="32">
        <v>11200</v>
      </c>
      <c r="C39" s="123" t="s">
        <v>49</v>
      </c>
      <c r="D39" s="90" t="s">
        <v>50</v>
      </c>
      <c r="E39" s="124" t="s">
        <v>64</v>
      </c>
      <c r="F39" s="33">
        <v>43.778400000000005</v>
      </c>
      <c r="G39" s="102">
        <v>490318.08</v>
      </c>
      <c r="H39" s="73">
        <v>67.31</v>
      </c>
      <c r="I39" s="92">
        <v>753872</v>
      </c>
      <c r="J39" s="98">
        <v>263553.92</v>
      </c>
      <c r="K39" s="34">
        <v>0.22</v>
      </c>
      <c r="L39" s="92">
        <v>2464</v>
      </c>
      <c r="M39" s="107">
        <v>0.02898694069018283</v>
      </c>
      <c r="N39" s="39">
        <v>409.079</v>
      </c>
      <c r="O39" s="101">
        <v>27535.107490000002</v>
      </c>
      <c r="P39" s="41">
        <v>0.994</v>
      </c>
      <c r="R39" s="169">
        <v>0.02881301904604173</v>
      </c>
      <c r="S39" s="157">
        <v>0.02957032598927789</v>
      </c>
      <c r="T39" s="158">
        <v>814.2221046291073</v>
      </c>
      <c r="U39" s="159">
        <v>31.75</v>
      </c>
      <c r="V39" s="156">
        <v>0.938857850159573</v>
      </c>
      <c r="W39" s="159">
        <v>6.1356</v>
      </c>
      <c r="X39" s="160">
        <v>0.18143169213981342</v>
      </c>
      <c r="Y39" s="161">
        <v>0.3268</v>
      </c>
      <c r="Z39" s="160">
        <v>0.009663582533296014</v>
      </c>
      <c r="AA39" s="113" t="s">
        <v>64</v>
      </c>
      <c r="AB39" s="3" t="s">
        <v>64</v>
      </c>
    </row>
    <row r="40" spans="2:28" s="3" customFormat="1" ht="15" outlineLevel="2">
      <c r="B40" s="32">
        <v>3900</v>
      </c>
      <c r="C40" s="125" t="s">
        <v>38</v>
      </c>
      <c r="D40" s="91" t="s">
        <v>39</v>
      </c>
      <c r="E40" s="124" t="s">
        <v>67</v>
      </c>
      <c r="F40" s="33">
        <v>30.085502564102566</v>
      </c>
      <c r="G40" s="102">
        <v>117333.46</v>
      </c>
      <c r="H40" s="73">
        <v>57.52</v>
      </c>
      <c r="I40" s="92">
        <v>224328</v>
      </c>
      <c r="J40" s="98">
        <v>106994.54</v>
      </c>
      <c r="K40" s="34">
        <v>1.207</v>
      </c>
      <c r="L40" s="92">
        <v>4707.3</v>
      </c>
      <c r="M40" s="107">
        <v>0.008625578919428408</v>
      </c>
      <c r="N40" s="39">
        <v>1278.882</v>
      </c>
      <c r="O40" s="101">
        <v>73561.29264000001</v>
      </c>
      <c r="P40" s="41">
        <v>1.283</v>
      </c>
      <c r="R40" s="169">
        <v>0.011066617753626648</v>
      </c>
      <c r="S40" s="157">
        <v>0.008799175574265567</v>
      </c>
      <c r="T40" s="158">
        <v>647.2787294092896</v>
      </c>
      <c r="U40" s="178">
        <v>21.48</v>
      </c>
      <c r="V40" s="156">
        <v>0.18900629133522437</v>
      </c>
      <c r="W40" s="178">
        <v>2.15</v>
      </c>
      <c r="X40" s="160">
        <v>0.01891822748467097</v>
      </c>
      <c r="Y40" s="161">
        <v>2.0971</v>
      </c>
      <c r="Z40" s="160">
        <v>0.01845275109679232</v>
      </c>
      <c r="AA40" s="113" t="s">
        <v>67</v>
      </c>
      <c r="AB40" s="3" t="s">
        <v>67</v>
      </c>
    </row>
    <row r="41" spans="2:28" s="3" customFormat="1" ht="15" outlineLevel="2">
      <c r="B41" s="32">
        <v>31200</v>
      </c>
      <c r="C41" s="123" t="s">
        <v>92</v>
      </c>
      <c r="D41" s="90" t="s">
        <v>86</v>
      </c>
      <c r="E41" s="124" t="s">
        <v>64</v>
      </c>
      <c r="F41" s="33">
        <v>33.00646730769231</v>
      </c>
      <c r="G41" s="102">
        <v>1029801.78</v>
      </c>
      <c r="H41" s="73">
        <v>39.2</v>
      </c>
      <c r="I41" s="92">
        <v>1223040</v>
      </c>
      <c r="J41" s="98">
        <v>193238.22</v>
      </c>
      <c r="K41" s="34">
        <v>0.333</v>
      </c>
      <c r="L41" s="92">
        <v>10389.6</v>
      </c>
      <c r="M41" s="107">
        <v>0.04702680022831622</v>
      </c>
      <c r="N41" s="39">
        <v>798.502</v>
      </c>
      <c r="O41" s="101">
        <v>31301.2784</v>
      </c>
      <c r="P41" s="41">
        <v>1.012</v>
      </c>
      <c r="R41" s="169">
        <v>0.047591121831056016</v>
      </c>
      <c r="S41" s="157">
        <v>0.04797325208779001</v>
      </c>
      <c r="T41" s="158">
        <v>1501.6241193532965</v>
      </c>
      <c r="U41" s="178">
        <v>16.93</v>
      </c>
      <c r="V41" s="156">
        <v>0.8121871578462849</v>
      </c>
      <c r="W41" s="178">
        <v>4</v>
      </c>
      <c r="X41" s="160">
        <v>0.19189300835116005</v>
      </c>
      <c r="Y41" s="161">
        <v>0.7449</v>
      </c>
      <c r="Z41" s="160">
        <v>0.035735275480194784</v>
      </c>
      <c r="AA41" s="113" t="s">
        <v>64</v>
      </c>
      <c r="AB41" s="3" t="s">
        <v>64</v>
      </c>
    </row>
    <row r="42" spans="2:28" s="3" customFormat="1" ht="15" outlineLevel="2">
      <c r="B42" s="32">
        <v>12400</v>
      </c>
      <c r="C42" s="125" t="s">
        <v>76</v>
      </c>
      <c r="D42" s="91" t="s">
        <v>77</v>
      </c>
      <c r="E42" s="124" t="s">
        <v>63</v>
      </c>
      <c r="F42" s="33">
        <v>32.4217</v>
      </c>
      <c r="G42" s="102">
        <v>402029.08</v>
      </c>
      <c r="H42" s="73">
        <v>34.58</v>
      </c>
      <c r="I42" s="92">
        <v>428792</v>
      </c>
      <c r="J42" s="98">
        <v>26762.92</v>
      </c>
      <c r="K42" s="34">
        <v>1.6</v>
      </c>
      <c r="L42" s="92">
        <v>19840</v>
      </c>
      <c r="M42" s="107">
        <v>0.016487372222903723</v>
      </c>
      <c r="N42" s="39">
        <v>1738.724</v>
      </c>
      <c r="O42" s="101">
        <v>60125.075919999996</v>
      </c>
      <c r="P42" s="41">
        <v>0.77</v>
      </c>
      <c r="R42" s="169">
        <v>0.012695276611635867</v>
      </c>
      <c r="S42" s="157">
        <v>0.01681919373792162</v>
      </c>
      <c r="T42" s="158">
        <v>1011.2553004057258</v>
      </c>
      <c r="U42" s="159">
        <v>13.3</v>
      </c>
      <c r="V42" s="156">
        <v>0.22369527671435754</v>
      </c>
      <c r="W42" s="159">
        <v>3.0427</v>
      </c>
      <c r="X42" s="160">
        <v>0.05117576078637411</v>
      </c>
      <c r="Y42" s="161">
        <v>4.2221</v>
      </c>
      <c r="Z42" s="160">
        <v>0.07101231788087888</v>
      </c>
      <c r="AA42" s="113" t="s">
        <v>63</v>
      </c>
      <c r="AB42" s="3" t="s">
        <v>63</v>
      </c>
    </row>
    <row r="43" spans="2:28" s="3" customFormat="1" ht="15" outlineLevel="2">
      <c r="B43" s="32">
        <v>9300</v>
      </c>
      <c r="C43" s="125" t="s">
        <v>78</v>
      </c>
      <c r="D43" s="91" t="s">
        <v>79</v>
      </c>
      <c r="E43" s="124" t="s">
        <v>64</v>
      </c>
      <c r="F43" s="33">
        <v>76.7268</v>
      </c>
      <c r="G43" s="102">
        <v>713559.24</v>
      </c>
      <c r="H43" s="73">
        <v>81.41</v>
      </c>
      <c r="I43" s="92">
        <v>757113</v>
      </c>
      <c r="J43" s="98">
        <v>43553.76</v>
      </c>
      <c r="K43" s="34">
        <v>0</v>
      </c>
      <c r="L43" s="92">
        <v>0</v>
      </c>
      <c r="M43" s="107">
        <v>0.029111559557546098</v>
      </c>
      <c r="N43" s="39">
        <v>613.655</v>
      </c>
      <c r="O43" s="101">
        <v>49957.653549999995</v>
      </c>
      <c r="P43" s="41">
        <v>0.457</v>
      </c>
      <c r="R43" s="169">
        <v>0.013303982717798568</v>
      </c>
      <c r="S43" s="157">
        <v>0.029697452910733058</v>
      </c>
      <c r="T43" s="158">
        <v>1483.615063831841</v>
      </c>
      <c r="U43" s="159">
        <v>16.4133</v>
      </c>
      <c r="V43" s="156">
        <v>0.4874332038597349</v>
      </c>
      <c r="W43" s="159">
        <v>1.9861</v>
      </c>
      <c r="X43" s="160">
        <v>0.058982111226006925</v>
      </c>
      <c r="Y43" s="179">
        <v>0</v>
      </c>
      <c r="Z43" s="160">
        <v>0</v>
      </c>
      <c r="AA43" s="113" t="s">
        <v>64</v>
      </c>
      <c r="AB43" s="3" t="s">
        <v>64</v>
      </c>
    </row>
    <row r="44" spans="2:28" s="3" customFormat="1" ht="15" outlineLevel="2">
      <c r="B44" s="32">
        <v>44618</v>
      </c>
      <c r="C44" s="125" t="s">
        <v>73</v>
      </c>
      <c r="D44" s="91" t="s">
        <v>72</v>
      </c>
      <c r="E44" s="124" t="s">
        <v>125</v>
      </c>
      <c r="F44" s="33">
        <v>13.575000896499171</v>
      </c>
      <c r="G44" s="102">
        <v>605689.39</v>
      </c>
      <c r="H44" s="73">
        <v>15.02</v>
      </c>
      <c r="I44" s="92">
        <v>670162.36</v>
      </c>
      <c r="J44" s="98">
        <v>64472.97</v>
      </c>
      <c r="K44" s="34">
        <v>1</v>
      </c>
      <c r="L44" s="92">
        <v>44618</v>
      </c>
      <c r="M44" s="107">
        <v>0.02576824259570982</v>
      </c>
      <c r="N44" s="39">
        <v>477.231</v>
      </c>
      <c r="O44" s="101">
        <v>7168.00962</v>
      </c>
      <c r="P44" s="41">
        <v>0.846</v>
      </c>
      <c r="R44" s="169">
        <v>0.021799933235970508</v>
      </c>
      <c r="S44" s="157">
        <v>0.026286849028673044</v>
      </c>
      <c r="T44" s="158">
        <v>188.42438671701603</v>
      </c>
      <c r="U44" s="159">
        <v>15.4845</v>
      </c>
      <c r="V44" s="156">
        <v>0.40703871378448775</v>
      </c>
      <c r="W44" s="159">
        <v>15.5815</v>
      </c>
      <c r="X44" s="160">
        <v>0.409588538140269</v>
      </c>
      <c r="Y44" s="161">
        <v>7.5499</v>
      </c>
      <c r="Z44" s="160">
        <v>0.19846308148157862</v>
      </c>
      <c r="AA44" s="113" t="s">
        <v>69</v>
      </c>
      <c r="AB44" s="3" t="s">
        <v>125</v>
      </c>
    </row>
    <row r="45" spans="2:16" s="3" customFormat="1" ht="15.75" outlineLevel="2" thickBot="1">
      <c r="B45" s="130"/>
      <c r="C45" s="42"/>
      <c r="D45" s="42"/>
      <c r="E45" s="42"/>
      <c r="F45" s="43"/>
      <c r="G45" s="103"/>
      <c r="H45" s="44"/>
      <c r="I45" s="93"/>
      <c r="J45" s="45"/>
      <c r="K45" s="46"/>
      <c r="L45" s="100"/>
      <c r="M45" s="108"/>
      <c r="N45" s="47"/>
      <c r="O45" s="48"/>
      <c r="P45" s="49"/>
    </row>
    <row r="46" spans="2:26" s="3" customFormat="1" ht="16.5" customHeight="1" outlineLevel="1">
      <c r="B46" s="50">
        <v>33</v>
      </c>
      <c r="C46" s="51"/>
      <c r="D46" s="51"/>
      <c r="E46" s="51"/>
      <c r="F46" s="22"/>
      <c r="G46" s="104">
        <v>20687603.789999995</v>
      </c>
      <c r="H46" s="52"/>
      <c r="I46" s="94">
        <v>25494206.6</v>
      </c>
      <c r="J46" s="99">
        <v>4806602.81</v>
      </c>
      <c r="K46" s="53" t="s">
        <v>14</v>
      </c>
      <c r="L46" s="95">
        <v>395136.9</v>
      </c>
      <c r="M46" s="107">
        <v>0.9802712591228587</v>
      </c>
      <c r="N46" s="128"/>
      <c r="O46" s="54"/>
      <c r="P46" s="41"/>
      <c r="R46" s="170">
        <v>1.0343884084514336</v>
      </c>
      <c r="S46" s="171">
        <v>1</v>
      </c>
      <c r="T46" s="172">
        <v>91809.00921475024</v>
      </c>
      <c r="U46" s="173"/>
      <c r="V46" s="174">
        <v>18.709420452717445</v>
      </c>
      <c r="W46" s="175"/>
      <c r="X46" s="174">
        <v>3.839932641288315</v>
      </c>
      <c r="Y46" s="174"/>
      <c r="Z46" s="176">
        <v>0.011764118397473093</v>
      </c>
    </row>
    <row r="47" spans="2:16" s="3" customFormat="1" ht="15" outlineLevel="1">
      <c r="B47" s="11"/>
      <c r="C47" s="55" t="s">
        <v>23</v>
      </c>
      <c r="D47" s="21"/>
      <c r="E47" s="21"/>
      <c r="F47" s="22"/>
      <c r="G47" s="104"/>
      <c r="H47" s="52"/>
      <c r="I47" s="95"/>
      <c r="J47" s="25"/>
      <c r="K47" s="53" t="s">
        <v>14</v>
      </c>
      <c r="L47" s="95"/>
      <c r="M47" s="107"/>
      <c r="N47" s="20"/>
      <c r="O47" s="20"/>
      <c r="P47" s="31"/>
    </row>
    <row r="48" spans="2:16" s="3" customFormat="1" ht="15" outlineLevel="1">
      <c r="B48" s="11"/>
      <c r="C48" s="123" t="s">
        <v>24</v>
      </c>
      <c r="D48" s="21"/>
      <c r="E48" s="21"/>
      <c r="F48" s="56"/>
      <c r="G48" s="95">
        <v>513091.24</v>
      </c>
      <c r="H48" s="57"/>
      <c r="I48" s="95">
        <v>513091.24</v>
      </c>
      <c r="J48" s="25"/>
      <c r="K48" s="58">
        <v>0.04370254</v>
      </c>
      <c r="L48" s="95">
        <v>22423.390439749597</v>
      </c>
      <c r="M48" s="107">
        <v>0.01972874087714143</v>
      </c>
      <c r="N48" s="38"/>
      <c r="O48" s="38"/>
      <c r="P48" s="31"/>
    </row>
    <row r="49" spans="2:16" s="3" customFormat="1" ht="9" customHeight="1" outlineLevel="1">
      <c r="B49" s="11"/>
      <c r="C49" s="12"/>
      <c r="D49" s="12"/>
      <c r="E49" s="12"/>
      <c r="F49" s="29"/>
      <c r="G49" s="105"/>
      <c r="H49" s="59"/>
      <c r="I49" s="96"/>
      <c r="J49" s="60"/>
      <c r="K49" s="60"/>
      <c r="L49" s="96"/>
      <c r="M49" s="109"/>
      <c r="N49" s="61"/>
      <c r="O49" s="61"/>
      <c r="P49" s="31"/>
    </row>
    <row r="50" spans="2:16" s="3" customFormat="1" ht="15" outlineLevel="1">
      <c r="B50" s="11"/>
      <c r="C50" s="62" t="s">
        <v>25</v>
      </c>
      <c r="D50" s="12"/>
      <c r="E50" s="12"/>
      <c r="F50" s="60"/>
      <c r="G50" s="105"/>
      <c r="H50" s="59"/>
      <c r="I50" s="96"/>
      <c r="J50" s="60"/>
      <c r="K50" s="60"/>
      <c r="L50" s="96"/>
      <c r="M50" s="109"/>
      <c r="N50" s="61"/>
      <c r="O50" s="61"/>
      <c r="P50" s="31"/>
    </row>
    <row r="51" spans="2:16" s="3" customFormat="1" ht="15" customHeight="1">
      <c r="B51" s="11"/>
      <c r="C51" s="126" t="s">
        <v>26</v>
      </c>
      <c r="D51" s="63"/>
      <c r="E51" s="63"/>
      <c r="F51" s="64"/>
      <c r="G51" s="106">
        <v>21200695.029999994</v>
      </c>
      <c r="H51" s="52" t="s">
        <v>14</v>
      </c>
      <c r="I51" s="97">
        <v>26007297.84</v>
      </c>
      <c r="J51" s="66"/>
      <c r="K51" s="66" t="s">
        <v>14</v>
      </c>
      <c r="L51" s="97">
        <v>417560.29043974954</v>
      </c>
      <c r="M51" s="110">
        <v>1</v>
      </c>
      <c r="N51" s="67"/>
      <c r="O51" s="67"/>
      <c r="P51" s="31"/>
    </row>
    <row r="52" spans="2:16" s="3" customFormat="1" ht="15" customHeight="1">
      <c r="B52" s="11"/>
      <c r="C52" s="63"/>
      <c r="D52" s="63"/>
      <c r="E52" s="63"/>
      <c r="F52" s="64"/>
      <c r="G52" s="65"/>
      <c r="H52" s="52"/>
      <c r="I52" s="65"/>
      <c r="J52" s="66"/>
      <c r="K52" s="66"/>
      <c r="L52" s="65"/>
      <c r="M52" s="67"/>
      <c r="N52" s="67"/>
      <c r="O52" s="67"/>
      <c r="P52" s="31"/>
    </row>
    <row r="53" spans="2:16" s="3" customFormat="1" ht="15" customHeight="1">
      <c r="B53" s="11"/>
      <c r="C53" s="62" t="s">
        <v>33</v>
      </c>
      <c r="D53" s="63"/>
      <c r="E53" s="63"/>
      <c r="F53" s="64"/>
      <c r="G53" s="65"/>
      <c r="H53" s="52"/>
      <c r="I53" s="65"/>
      <c r="J53" s="66"/>
      <c r="K53" s="66"/>
      <c r="L53" s="65"/>
      <c r="M53" s="67"/>
      <c r="N53" s="67"/>
      <c r="O53" s="67"/>
      <c r="P53" s="31"/>
    </row>
    <row r="54" spans="2:16" s="3" customFormat="1" ht="15" customHeight="1">
      <c r="B54" s="11"/>
      <c r="C54" s="127" t="s">
        <v>35</v>
      </c>
      <c r="D54" s="87">
        <v>18.709420452717445</v>
      </c>
      <c r="E54" s="87"/>
      <c r="F54" s="64"/>
      <c r="G54" s="65"/>
      <c r="H54" s="52"/>
      <c r="I54" s="65"/>
      <c r="J54" s="66"/>
      <c r="K54" s="66"/>
      <c r="L54" s="65"/>
      <c r="M54" s="67"/>
      <c r="N54" s="67"/>
      <c r="O54" s="67"/>
      <c r="P54" s="31"/>
    </row>
    <row r="55" spans="2:16" s="3" customFormat="1" ht="15" customHeight="1">
      <c r="B55" s="11"/>
      <c r="C55" s="127" t="s">
        <v>36</v>
      </c>
      <c r="D55" s="87">
        <v>3.839932641288315</v>
      </c>
      <c r="E55" s="87"/>
      <c r="F55" s="64"/>
      <c r="G55" s="65"/>
      <c r="H55" s="52"/>
      <c r="I55" s="65"/>
      <c r="J55" s="66"/>
      <c r="K55" s="66"/>
      <c r="L55" s="65"/>
      <c r="M55" s="67"/>
      <c r="N55" s="67"/>
      <c r="O55" s="67"/>
      <c r="P55" s="31"/>
    </row>
    <row r="56" spans="2:16" s="3" customFormat="1" ht="15" customHeight="1">
      <c r="B56" s="11"/>
      <c r="C56" s="127" t="s">
        <v>37</v>
      </c>
      <c r="D56" s="177">
        <v>91809.00921475024</v>
      </c>
      <c r="E56" s="88"/>
      <c r="F56" s="64"/>
      <c r="G56" s="65"/>
      <c r="H56" s="52"/>
      <c r="I56" s="65"/>
      <c r="J56" s="66"/>
      <c r="K56" s="66"/>
      <c r="L56" s="65"/>
      <c r="M56" s="67"/>
      <c r="N56" s="67"/>
      <c r="O56" s="67"/>
      <c r="P56" s="31"/>
    </row>
    <row r="57" spans="2:16" s="3" customFormat="1" ht="15" customHeight="1">
      <c r="B57" s="11"/>
      <c r="C57" s="126" t="s">
        <v>34</v>
      </c>
      <c r="D57" s="89">
        <v>1.0343884084514336</v>
      </c>
      <c r="E57" s="89"/>
      <c r="F57" s="64"/>
      <c r="G57" s="65"/>
      <c r="H57" s="52"/>
      <c r="I57" s="65"/>
      <c r="J57" s="66"/>
      <c r="K57" s="66"/>
      <c r="L57" s="65"/>
      <c r="M57" s="67"/>
      <c r="N57" s="67"/>
      <c r="O57" s="67"/>
      <c r="P57" s="31"/>
    </row>
    <row r="58" spans="2:16" s="3" customFormat="1" ht="15" customHeight="1">
      <c r="B58" s="11"/>
      <c r="C58" s="126" t="s">
        <v>84</v>
      </c>
      <c r="D58" s="110">
        <v>0.011764118397473093</v>
      </c>
      <c r="E58" s="89"/>
      <c r="F58" s="64"/>
      <c r="G58" s="65"/>
      <c r="H58" s="52"/>
      <c r="I58" s="65"/>
      <c r="J58" s="66"/>
      <c r="K58" s="66"/>
      <c r="L58" s="65"/>
      <c r="M58" s="67"/>
      <c r="N58" s="67"/>
      <c r="O58" s="67"/>
      <c r="P58" s="31"/>
    </row>
    <row r="59" spans="2:16" ht="9" customHeight="1" thickBot="1">
      <c r="B59" s="68"/>
      <c r="C59" s="69"/>
      <c r="D59" s="69"/>
      <c r="E59" s="69"/>
      <c r="F59" s="69"/>
      <c r="G59" s="69"/>
      <c r="H59" s="70"/>
      <c r="I59" s="69"/>
      <c r="J59" s="69"/>
      <c r="K59" s="69"/>
      <c r="L59" s="69"/>
      <c r="M59" s="69"/>
      <c r="N59" s="69"/>
      <c r="O59" s="69"/>
      <c r="P59" s="71"/>
    </row>
    <row r="60" ht="12.75">
      <c r="H60" s="72"/>
    </row>
    <row r="61" ht="12.75">
      <c r="H61" s="72"/>
    </row>
    <row r="62" ht="12.75">
      <c r="H62" s="72"/>
    </row>
    <row r="63" ht="12.75">
      <c r="H63" s="72"/>
    </row>
    <row r="64" ht="12.75">
      <c r="H64" s="72"/>
    </row>
    <row r="65" ht="12.75">
      <c r="H65" s="72"/>
    </row>
    <row r="66" ht="12.75">
      <c r="H66" s="72"/>
    </row>
    <row r="67" ht="12.75">
      <c r="H67" s="72"/>
    </row>
    <row r="68" ht="12.75">
      <c r="H68" s="72"/>
    </row>
    <row r="69" ht="12.75">
      <c r="H69" s="72"/>
    </row>
    <row r="70" ht="12.75">
      <c r="H70" s="72"/>
    </row>
    <row r="71" ht="12.75">
      <c r="H71" s="72"/>
    </row>
    <row r="72" ht="12.75">
      <c r="H72" s="72"/>
    </row>
    <row r="73" ht="12.75">
      <c r="H73" s="72"/>
    </row>
    <row r="74" ht="12.75">
      <c r="H74" s="72"/>
    </row>
    <row r="75" ht="12.75">
      <c r="H75" s="72"/>
    </row>
    <row r="76" ht="12.75">
      <c r="H76" s="72"/>
    </row>
    <row r="77" ht="12.75">
      <c r="H77" s="72"/>
    </row>
    <row r="78" ht="12.75">
      <c r="H78" s="72"/>
    </row>
    <row r="79" ht="12.75">
      <c r="H79" s="72"/>
    </row>
    <row r="80" ht="12.75">
      <c r="H80" s="72"/>
    </row>
    <row r="81" ht="12.75">
      <c r="H81" s="72"/>
    </row>
    <row r="82" ht="12.75">
      <c r="H82" s="72"/>
    </row>
    <row r="83" ht="12.75">
      <c r="H83" s="72"/>
    </row>
    <row r="84" ht="12.75">
      <c r="H84" s="72"/>
    </row>
    <row r="85" ht="12.75">
      <c r="H85" s="72"/>
    </row>
    <row r="86" ht="12.75">
      <c r="H86" s="72"/>
    </row>
    <row r="87" ht="12.75">
      <c r="H87" s="72"/>
    </row>
    <row r="88" ht="12.75">
      <c r="H88" s="72"/>
    </row>
    <row r="89" ht="12.75">
      <c r="H89" s="72"/>
    </row>
    <row r="90" ht="12.75">
      <c r="H90" s="72"/>
    </row>
    <row r="91" ht="12.75">
      <c r="H91" s="72"/>
    </row>
    <row r="92" ht="12.75">
      <c r="H92" s="72"/>
    </row>
    <row r="93" ht="12.75">
      <c r="H93" s="72"/>
    </row>
    <row r="94" ht="12.75">
      <c r="H94" s="72"/>
    </row>
    <row r="95" ht="12.75">
      <c r="H95" s="72"/>
    </row>
    <row r="96" ht="12.75">
      <c r="H96" s="72"/>
    </row>
    <row r="97" ht="12.75">
      <c r="H97" s="72"/>
    </row>
    <row r="98" ht="12.75">
      <c r="H98" s="72"/>
    </row>
    <row r="99" ht="12.75">
      <c r="H99" s="72"/>
    </row>
    <row r="100" ht="12.75">
      <c r="H100" s="72"/>
    </row>
    <row r="101" ht="12.75">
      <c r="H101" s="72"/>
    </row>
    <row r="102" ht="12.75">
      <c r="H102" s="72"/>
    </row>
    <row r="103" ht="12.75">
      <c r="H103" s="72"/>
    </row>
    <row r="104" ht="12.75">
      <c r="H104" s="72"/>
    </row>
    <row r="105" ht="12.75">
      <c r="H105" s="72"/>
    </row>
    <row r="106" ht="12.75">
      <c r="H106" s="72"/>
    </row>
    <row r="107" ht="12.75">
      <c r="H107" s="72"/>
    </row>
    <row r="108" ht="12.75">
      <c r="H108" s="72"/>
    </row>
    <row r="109" ht="12.75">
      <c r="H109" s="72"/>
    </row>
    <row r="110" ht="12.75">
      <c r="H110" s="72"/>
    </row>
    <row r="111" ht="12.75">
      <c r="H111" s="72"/>
    </row>
    <row r="112" ht="12.75">
      <c r="H112" s="72"/>
    </row>
    <row r="113" ht="12.75">
      <c r="H113" s="72"/>
    </row>
    <row r="114" ht="12.75">
      <c r="H114" s="72"/>
    </row>
    <row r="115" ht="12.75">
      <c r="H115" s="72"/>
    </row>
    <row r="116" ht="12.75">
      <c r="H116" s="72"/>
    </row>
    <row r="117" ht="12.75">
      <c r="H117" s="72"/>
    </row>
    <row r="118" ht="12.75">
      <c r="H118" s="72"/>
    </row>
    <row r="119" ht="12.75">
      <c r="H119" s="72"/>
    </row>
    <row r="120" ht="12.75">
      <c r="H120" s="72"/>
    </row>
    <row r="121" ht="12.75">
      <c r="H121" s="72"/>
    </row>
    <row r="122" ht="12.75">
      <c r="H122" s="72"/>
    </row>
    <row r="123" ht="12.75">
      <c r="H123" s="72"/>
    </row>
    <row r="124" ht="12.75">
      <c r="H124" s="72"/>
    </row>
    <row r="125" ht="12.75">
      <c r="H125" s="72"/>
    </row>
    <row r="126" ht="12.75">
      <c r="H126" s="72"/>
    </row>
    <row r="127" ht="12.75">
      <c r="H127" s="72"/>
    </row>
    <row r="128" ht="12.75">
      <c r="H128" s="72"/>
    </row>
    <row r="129" ht="12.75">
      <c r="H129" s="72"/>
    </row>
    <row r="130" ht="12.75">
      <c r="H130" s="72"/>
    </row>
    <row r="131" ht="12.75">
      <c r="H131" s="72"/>
    </row>
    <row r="132" ht="12.75">
      <c r="H132" s="72"/>
    </row>
    <row r="133" ht="12.75">
      <c r="H133" s="72"/>
    </row>
    <row r="134" ht="12.75">
      <c r="H134" s="72"/>
    </row>
    <row r="135" ht="12.75">
      <c r="H135" s="72"/>
    </row>
    <row r="136" ht="12.75">
      <c r="H136" s="72"/>
    </row>
    <row r="137" ht="12.75">
      <c r="H137" s="72"/>
    </row>
    <row r="138" ht="12.75">
      <c r="H138" s="72"/>
    </row>
    <row r="139" ht="12.75">
      <c r="H139" s="72"/>
    </row>
    <row r="140" ht="12.75">
      <c r="H140" s="72"/>
    </row>
    <row r="141" ht="12.75">
      <c r="H141" s="72"/>
    </row>
    <row r="142" ht="12.75">
      <c r="H142" s="72"/>
    </row>
    <row r="143" ht="12.75">
      <c r="H143" s="72"/>
    </row>
    <row r="144" ht="12.75">
      <c r="H144" s="72"/>
    </row>
    <row r="145" ht="12.75">
      <c r="H145" s="72"/>
    </row>
    <row r="146" ht="12.75">
      <c r="H146" s="72"/>
    </row>
    <row r="147" ht="12.75">
      <c r="H147" s="72"/>
    </row>
    <row r="148" ht="12.75">
      <c r="H148" s="72"/>
    </row>
    <row r="149" ht="12.75">
      <c r="H149" s="72"/>
    </row>
    <row r="150" ht="12.75">
      <c r="H150" s="72"/>
    </row>
    <row r="151" ht="12.75">
      <c r="H151" s="72"/>
    </row>
    <row r="152" ht="12.75">
      <c r="H152" s="72"/>
    </row>
    <row r="153" ht="12.75">
      <c r="H153" s="72"/>
    </row>
    <row r="154" ht="12.75">
      <c r="H154" s="72"/>
    </row>
    <row r="155" ht="12.75">
      <c r="H155" s="72"/>
    </row>
    <row r="156" ht="12.75">
      <c r="H156" s="72"/>
    </row>
    <row r="157" ht="12.75">
      <c r="H157" s="72"/>
    </row>
    <row r="158" ht="12.75">
      <c r="H158" s="72"/>
    </row>
    <row r="159" ht="12.75">
      <c r="H159" s="72"/>
    </row>
    <row r="160" ht="12.75">
      <c r="H160" s="72"/>
    </row>
    <row r="161" ht="12.75">
      <c r="H161" s="72"/>
    </row>
    <row r="162" ht="12.75">
      <c r="H162" s="72"/>
    </row>
    <row r="163" ht="12.75">
      <c r="H163" s="72"/>
    </row>
    <row r="164" ht="12.75">
      <c r="H164" s="72"/>
    </row>
    <row r="165" ht="12.75">
      <c r="H165" s="72"/>
    </row>
    <row r="166" ht="12.75">
      <c r="H166" s="72"/>
    </row>
    <row r="167" ht="12.75">
      <c r="H167" s="72"/>
    </row>
    <row r="168" ht="12.75">
      <c r="H168" s="72"/>
    </row>
    <row r="169" ht="12.75">
      <c r="H169" s="72"/>
    </row>
    <row r="170" ht="12.75">
      <c r="H170" s="72"/>
    </row>
    <row r="171" ht="12.75">
      <c r="H171" s="72"/>
    </row>
    <row r="172" ht="12.75">
      <c r="H172" s="72"/>
    </row>
    <row r="173" ht="12.75">
      <c r="H173" s="72"/>
    </row>
    <row r="174" ht="12.75">
      <c r="H174" s="72"/>
    </row>
    <row r="175" ht="12.75">
      <c r="H175" s="72"/>
    </row>
    <row r="176" ht="12.75">
      <c r="H176" s="72"/>
    </row>
    <row r="177" ht="12.75">
      <c r="H177" s="72"/>
    </row>
    <row r="178" ht="12.75">
      <c r="H178" s="72"/>
    </row>
    <row r="179" ht="12.75">
      <c r="H179" s="72"/>
    </row>
    <row r="180" ht="12.75">
      <c r="H180" s="72"/>
    </row>
    <row r="181" ht="12.75">
      <c r="H181" s="72"/>
    </row>
    <row r="182" ht="12.75">
      <c r="H182" s="72"/>
    </row>
    <row r="183" ht="12.75">
      <c r="H183" s="72"/>
    </row>
    <row r="184" ht="12.75">
      <c r="H184" s="72"/>
    </row>
    <row r="185" ht="12.75">
      <c r="H185" s="72"/>
    </row>
    <row r="186" ht="12.75">
      <c r="H186" s="72"/>
    </row>
    <row r="187" ht="12.75">
      <c r="H187" s="72"/>
    </row>
    <row r="188" ht="12.75">
      <c r="H188" s="72"/>
    </row>
    <row r="189" ht="12.75">
      <c r="H189" s="72"/>
    </row>
    <row r="190" ht="12.75">
      <c r="H190" s="72"/>
    </row>
    <row r="191" ht="12.75">
      <c r="H191" s="72"/>
    </row>
    <row r="192" ht="12.75">
      <c r="H192" s="72"/>
    </row>
    <row r="193" ht="12.75">
      <c r="H193" s="72"/>
    </row>
    <row r="194" ht="12.75">
      <c r="H194" s="72"/>
    </row>
    <row r="195" ht="12.75">
      <c r="H195" s="72"/>
    </row>
    <row r="196" ht="12.75">
      <c r="H196" s="72"/>
    </row>
    <row r="197" ht="12.75">
      <c r="H197" s="72"/>
    </row>
    <row r="198" ht="12.75">
      <c r="H198" s="72"/>
    </row>
    <row r="199" ht="12.75">
      <c r="H199" s="72"/>
    </row>
    <row r="200" ht="12.75">
      <c r="H200" s="72"/>
    </row>
    <row r="201" ht="12.75">
      <c r="H201" s="72"/>
    </row>
    <row r="202" ht="12.75">
      <c r="H202" s="72"/>
    </row>
    <row r="203" ht="12.75">
      <c r="H203" s="72"/>
    </row>
    <row r="204" ht="12.75">
      <c r="H204" s="72"/>
    </row>
    <row r="205" ht="12.75">
      <c r="H205" s="72"/>
    </row>
    <row r="206" ht="12.75">
      <c r="H206" s="72"/>
    </row>
    <row r="207" ht="12.75">
      <c r="H207" s="72"/>
    </row>
    <row r="208" ht="12.75">
      <c r="H208" s="72"/>
    </row>
    <row r="209" ht="12.75">
      <c r="H209" s="72"/>
    </row>
    <row r="210" ht="12.75">
      <c r="H210" s="72"/>
    </row>
    <row r="211" ht="12.75">
      <c r="H211" s="72"/>
    </row>
    <row r="212" ht="12.75">
      <c r="H212" s="72"/>
    </row>
    <row r="213" ht="12.75">
      <c r="H213" s="72"/>
    </row>
    <row r="214" ht="12.75">
      <c r="H214" s="72"/>
    </row>
    <row r="215" ht="12.75">
      <c r="H215" s="72"/>
    </row>
    <row r="216" ht="12.75">
      <c r="H216" s="72"/>
    </row>
    <row r="217" ht="12.75">
      <c r="H217" s="72"/>
    </row>
    <row r="218" ht="12.75">
      <c r="H218" s="72"/>
    </row>
    <row r="219" ht="12.75">
      <c r="H219" s="72"/>
    </row>
    <row r="220" ht="12.75">
      <c r="H220" s="72"/>
    </row>
    <row r="221" ht="12.75">
      <c r="H221" s="72"/>
    </row>
    <row r="222" ht="12.75">
      <c r="H222" s="72"/>
    </row>
    <row r="223" ht="12.75">
      <c r="H223" s="72"/>
    </row>
    <row r="224" ht="12.75">
      <c r="H224" s="72"/>
    </row>
    <row r="225" ht="12.75">
      <c r="H225" s="72"/>
    </row>
    <row r="226" ht="12.75">
      <c r="H226" s="72"/>
    </row>
    <row r="227" ht="12.75">
      <c r="H227" s="72"/>
    </row>
    <row r="228" ht="12.75">
      <c r="H228" s="72"/>
    </row>
    <row r="229" ht="12.75">
      <c r="H229" s="72"/>
    </row>
    <row r="230" ht="12.75">
      <c r="H230" s="72"/>
    </row>
    <row r="231" ht="12.75">
      <c r="H231" s="72"/>
    </row>
    <row r="232" ht="12.75">
      <c r="H232" s="72"/>
    </row>
    <row r="233" ht="12.75">
      <c r="H233" s="72"/>
    </row>
    <row r="234" ht="12.75">
      <c r="H234" s="72"/>
    </row>
    <row r="235" ht="12.75">
      <c r="H235" s="72"/>
    </row>
    <row r="236" ht="12.75">
      <c r="H236" s="72"/>
    </row>
    <row r="237" ht="12.75">
      <c r="H237" s="72"/>
    </row>
    <row r="238" ht="12.75">
      <c r="H238" s="72"/>
    </row>
    <row r="239" ht="12.75">
      <c r="H239" s="72"/>
    </row>
    <row r="240" ht="12.75">
      <c r="H240" s="72"/>
    </row>
    <row r="241" ht="12.75">
      <c r="H241" s="72"/>
    </row>
    <row r="242" ht="12.75">
      <c r="H242" s="72"/>
    </row>
    <row r="243" ht="12.75">
      <c r="H243" s="72"/>
    </row>
    <row r="244" ht="12.75">
      <c r="H244" s="72"/>
    </row>
    <row r="245" ht="12.75">
      <c r="H245" s="72"/>
    </row>
    <row r="246" ht="12.75">
      <c r="H246" s="72"/>
    </row>
    <row r="247" ht="12.75">
      <c r="H247" s="72"/>
    </row>
    <row r="248" ht="12.75">
      <c r="H248" s="72"/>
    </row>
    <row r="249" ht="12.75">
      <c r="H249" s="72"/>
    </row>
    <row r="250" ht="12.75">
      <c r="H250" s="72"/>
    </row>
    <row r="251" ht="12.75">
      <c r="H251" s="72"/>
    </row>
    <row r="252" ht="12.75">
      <c r="H252" s="72"/>
    </row>
    <row r="253" ht="12.75">
      <c r="H253" s="72"/>
    </row>
    <row r="254" ht="12.75">
      <c r="H254" s="72"/>
    </row>
    <row r="255" ht="12.75">
      <c r="H255" s="72"/>
    </row>
    <row r="256" ht="12.75">
      <c r="H256" s="72"/>
    </row>
    <row r="257" ht="12.75">
      <c r="H257" s="72"/>
    </row>
    <row r="258" ht="12.75">
      <c r="H258" s="72"/>
    </row>
    <row r="259" ht="12.75">
      <c r="H259" s="72"/>
    </row>
    <row r="260" ht="12.75">
      <c r="H260" s="72"/>
    </row>
    <row r="261" ht="12.75">
      <c r="H261" s="72"/>
    </row>
    <row r="262" ht="12.75">
      <c r="H262" s="72"/>
    </row>
    <row r="263" ht="12.75">
      <c r="H263" s="72"/>
    </row>
    <row r="264" ht="12.75">
      <c r="H264" s="72"/>
    </row>
    <row r="265" ht="12.75">
      <c r="H265" s="72"/>
    </row>
    <row r="266" ht="12.75">
      <c r="H266" s="72"/>
    </row>
    <row r="267" ht="12.75">
      <c r="H267" s="72"/>
    </row>
    <row r="268" ht="12.75">
      <c r="H268" s="72"/>
    </row>
    <row r="269" ht="12.75">
      <c r="H269" s="72"/>
    </row>
    <row r="270" ht="12.75">
      <c r="H270" s="72"/>
    </row>
    <row r="271" ht="12.75">
      <c r="H271" s="72"/>
    </row>
    <row r="272" ht="12.75">
      <c r="H272" s="72"/>
    </row>
    <row r="273" ht="12.75">
      <c r="H273" s="72"/>
    </row>
    <row r="274" ht="12.75">
      <c r="H274" s="72"/>
    </row>
    <row r="275" ht="12.75">
      <c r="H275" s="72"/>
    </row>
    <row r="276" ht="12.75">
      <c r="H276" s="72"/>
    </row>
    <row r="277" ht="12.75">
      <c r="H277" s="72"/>
    </row>
    <row r="278" ht="12.75">
      <c r="H278" s="72"/>
    </row>
    <row r="279" ht="12.75">
      <c r="H279" s="72"/>
    </row>
    <row r="280" ht="12.75">
      <c r="H280" s="72"/>
    </row>
    <row r="281" ht="12.75">
      <c r="H281" s="72"/>
    </row>
    <row r="282" ht="12.75">
      <c r="H282" s="72"/>
    </row>
    <row r="283" ht="12.75">
      <c r="H283" s="72"/>
    </row>
    <row r="284" ht="12.75">
      <c r="H284" s="72"/>
    </row>
    <row r="285" ht="12.75">
      <c r="H285" s="72"/>
    </row>
    <row r="286" ht="12.75">
      <c r="H286" s="72"/>
    </row>
    <row r="287" ht="12.75">
      <c r="H287" s="72"/>
    </row>
    <row r="288" ht="12.75">
      <c r="H288" s="72"/>
    </row>
    <row r="289" ht="12.75">
      <c r="H289" s="72"/>
    </row>
    <row r="290" ht="12.75">
      <c r="H290" s="72"/>
    </row>
    <row r="291" ht="12.75">
      <c r="H291" s="72"/>
    </row>
    <row r="292" ht="12.75">
      <c r="H292" s="72"/>
    </row>
    <row r="293" ht="12.75">
      <c r="H293" s="72"/>
    </row>
    <row r="294" ht="12.75">
      <c r="H294" s="72"/>
    </row>
    <row r="295" ht="12.75">
      <c r="H295" s="72"/>
    </row>
    <row r="296" ht="12.75">
      <c r="H296" s="72"/>
    </row>
    <row r="297" ht="12.75">
      <c r="H297" s="72"/>
    </row>
    <row r="298" ht="12.75">
      <c r="H298" s="72"/>
    </row>
    <row r="299" ht="12.75">
      <c r="H299" s="72"/>
    </row>
    <row r="300" ht="12.75">
      <c r="H300" s="72"/>
    </row>
    <row r="301" ht="12.75">
      <c r="H301" s="72"/>
    </row>
    <row r="302" ht="12.75">
      <c r="H302" s="72"/>
    </row>
    <row r="303" ht="12.75">
      <c r="H303" s="72"/>
    </row>
    <row r="304" ht="12.75">
      <c r="H304" s="72"/>
    </row>
    <row r="305" ht="12.75">
      <c r="H305" s="72"/>
    </row>
    <row r="306" ht="12.75">
      <c r="H306" s="72"/>
    </row>
    <row r="307" ht="12.75">
      <c r="H307" s="72"/>
    </row>
    <row r="308" ht="12.75">
      <c r="H308" s="72"/>
    </row>
    <row r="309" ht="12.75">
      <c r="H309" s="72"/>
    </row>
    <row r="310" ht="12.75">
      <c r="H310" s="72"/>
    </row>
    <row r="311" ht="12.75">
      <c r="H311" s="72"/>
    </row>
    <row r="312" ht="12.75">
      <c r="H312" s="72"/>
    </row>
    <row r="313" ht="12.75">
      <c r="H313" s="72"/>
    </row>
    <row r="314" ht="12.75">
      <c r="H314" s="72"/>
    </row>
    <row r="315" ht="12.75">
      <c r="H315" s="72"/>
    </row>
    <row r="316" ht="12.75">
      <c r="H316" s="72"/>
    </row>
    <row r="317" ht="12.75">
      <c r="H317" s="72"/>
    </row>
    <row r="318" ht="12.75">
      <c r="H318" s="72"/>
    </row>
    <row r="319" ht="12.75">
      <c r="H319" s="72"/>
    </row>
    <row r="320" ht="12.75">
      <c r="H320" s="72"/>
    </row>
    <row r="321" ht="12.75">
      <c r="H321" s="72"/>
    </row>
    <row r="322" ht="12.75">
      <c r="H322" s="72"/>
    </row>
    <row r="323" ht="12.75">
      <c r="H323" s="72"/>
    </row>
    <row r="324" ht="12.75">
      <c r="H324" s="72"/>
    </row>
    <row r="325" ht="12.75">
      <c r="H325" s="72"/>
    </row>
    <row r="326" ht="12.75">
      <c r="H326" s="72"/>
    </row>
    <row r="327" ht="12.75">
      <c r="H327" s="72"/>
    </row>
    <row r="328" ht="12.75">
      <c r="H328" s="72"/>
    </row>
    <row r="329" ht="12.75">
      <c r="H329" s="72"/>
    </row>
    <row r="330" ht="12.75">
      <c r="H330" s="72"/>
    </row>
    <row r="331" ht="12.75">
      <c r="H331" s="72"/>
    </row>
    <row r="332" ht="12.75">
      <c r="H332" s="72"/>
    </row>
    <row r="333" ht="12.75">
      <c r="H333" s="72"/>
    </row>
    <row r="334" ht="12.75">
      <c r="H334" s="72"/>
    </row>
    <row r="335" ht="12.75">
      <c r="H335" s="72"/>
    </row>
    <row r="336" ht="12.75">
      <c r="H336" s="72"/>
    </row>
    <row r="337" ht="12.75">
      <c r="H337" s="72"/>
    </row>
    <row r="338" ht="12.75">
      <c r="H338" s="72"/>
    </row>
    <row r="339" ht="12.75">
      <c r="H339" s="72"/>
    </row>
    <row r="340" ht="12.75">
      <c r="H340" s="72"/>
    </row>
    <row r="341" ht="12.75">
      <c r="H341" s="72"/>
    </row>
    <row r="342" ht="12.75">
      <c r="H342" s="72"/>
    </row>
    <row r="343" ht="12.75">
      <c r="H343" s="72"/>
    </row>
    <row r="344" ht="12.75">
      <c r="H344" s="72"/>
    </row>
    <row r="345" ht="12.75">
      <c r="H345" s="72"/>
    </row>
    <row r="346" ht="12.75">
      <c r="H346" s="72"/>
    </row>
    <row r="347" ht="12.75">
      <c r="H347" s="72"/>
    </row>
    <row r="348" ht="12.75">
      <c r="H348" s="72"/>
    </row>
    <row r="349" ht="12.75">
      <c r="H349" s="72"/>
    </row>
    <row r="350" ht="12.75">
      <c r="H350" s="72"/>
    </row>
    <row r="351" ht="12.75">
      <c r="H351" s="72"/>
    </row>
    <row r="352" ht="12.75">
      <c r="H352" s="72"/>
    </row>
    <row r="353" ht="12.75">
      <c r="H353" s="72"/>
    </row>
    <row r="354" ht="12.75">
      <c r="H354" s="72"/>
    </row>
    <row r="355" ht="12.75">
      <c r="H355" s="72"/>
    </row>
    <row r="356" ht="12.75">
      <c r="H356" s="72"/>
    </row>
    <row r="357" ht="12.75">
      <c r="H357" s="72"/>
    </row>
    <row r="358" ht="12.75">
      <c r="H358" s="72"/>
    </row>
    <row r="359" ht="12.75">
      <c r="H359" s="72"/>
    </row>
    <row r="360" ht="12.75">
      <c r="H360" s="72"/>
    </row>
    <row r="361" ht="12.75">
      <c r="H361" s="72"/>
    </row>
    <row r="362" ht="12.75">
      <c r="H362" s="72"/>
    </row>
    <row r="363" ht="12.75">
      <c r="H363" s="72"/>
    </row>
    <row r="364" ht="12.75">
      <c r="H364" s="72"/>
    </row>
    <row r="365" ht="12.75">
      <c r="H365" s="72"/>
    </row>
    <row r="366" ht="12.75">
      <c r="H366" s="72"/>
    </row>
    <row r="367" ht="12.75">
      <c r="H367" s="72"/>
    </row>
    <row r="368" ht="12.75">
      <c r="H368" s="72"/>
    </row>
    <row r="369" ht="12.75">
      <c r="H369" s="72"/>
    </row>
    <row r="370" ht="12.75">
      <c r="H370" s="72"/>
    </row>
    <row r="371" ht="12.75">
      <c r="H371" s="72"/>
    </row>
    <row r="372" ht="12.75">
      <c r="H372" s="72"/>
    </row>
    <row r="373" ht="12.75">
      <c r="H373" s="72"/>
    </row>
    <row r="374" ht="12.75">
      <c r="H374" s="72"/>
    </row>
    <row r="375" ht="12.75">
      <c r="H375" s="72"/>
    </row>
    <row r="376" ht="12.75">
      <c r="H376" s="72"/>
    </row>
    <row r="377" ht="12.75">
      <c r="H377" s="72"/>
    </row>
    <row r="378" ht="12.75">
      <c r="H378" s="72"/>
    </row>
    <row r="379" ht="12.75">
      <c r="H379" s="72"/>
    </row>
    <row r="380" ht="12.75">
      <c r="H380" s="72"/>
    </row>
    <row r="381" ht="12.75">
      <c r="H381" s="72"/>
    </row>
    <row r="382" ht="12.75">
      <c r="H382" s="72"/>
    </row>
    <row r="383" ht="12.75">
      <c r="H383" s="72"/>
    </row>
    <row r="384" ht="12.75">
      <c r="H384" s="72"/>
    </row>
    <row r="385" ht="12.75">
      <c r="H385" s="72"/>
    </row>
    <row r="386" ht="12.75">
      <c r="H386" s="72"/>
    </row>
    <row r="387" ht="12.75">
      <c r="H387" s="72"/>
    </row>
    <row r="388" ht="12.75">
      <c r="H388" s="72"/>
    </row>
    <row r="389" ht="12.75">
      <c r="H389" s="72"/>
    </row>
    <row r="390" ht="12.75">
      <c r="H390" s="72"/>
    </row>
    <row r="391" ht="12.75">
      <c r="H391" s="72"/>
    </row>
    <row r="392" ht="12.75">
      <c r="H392" s="72"/>
    </row>
    <row r="393" ht="12.75">
      <c r="H393" s="72"/>
    </row>
    <row r="394" ht="12.75">
      <c r="H394" s="72"/>
    </row>
    <row r="395" ht="12.75">
      <c r="H395" s="72"/>
    </row>
    <row r="396" ht="12.75">
      <c r="H396" s="72"/>
    </row>
    <row r="397" ht="12.75">
      <c r="H397" s="72"/>
    </row>
    <row r="398" ht="12.75">
      <c r="H398" s="72"/>
    </row>
    <row r="399" ht="12.75">
      <c r="H399" s="72"/>
    </row>
    <row r="400" ht="12.75">
      <c r="H400" s="72"/>
    </row>
    <row r="401" ht="12.75">
      <c r="H401" s="72"/>
    </row>
    <row r="402" ht="12.75">
      <c r="H402" s="72"/>
    </row>
    <row r="403" ht="12.75">
      <c r="H403" s="72"/>
    </row>
    <row r="404" ht="12.75">
      <c r="H404" s="72"/>
    </row>
    <row r="405" ht="12.75">
      <c r="H405" s="72"/>
    </row>
    <row r="406" ht="12.75">
      <c r="H406" s="72"/>
    </row>
    <row r="407" ht="12.75">
      <c r="H407" s="72"/>
    </row>
    <row r="408" ht="12.75">
      <c r="H408" s="72"/>
    </row>
    <row r="409" ht="12.75">
      <c r="H409" s="72"/>
    </row>
    <row r="410" ht="12.75">
      <c r="H410" s="72"/>
    </row>
    <row r="411" ht="12.75">
      <c r="H411" s="72"/>
    </row>
    <row r="412" ht="12.75">
      <c r="H412" s="72"/>
    </row>
    <row r="413" ht="12.75">
      <c r="H413" s="72"/>
    </row>
    <row r="414" ht="12.75">
      <c r="H414" s="72"/>
    </row>
    <row r="415" ht="12.75">
      <c r="H415" s="72"/>
    </row>
    <row r="416" ht="12.75">
      <c r="H416" s="72"/>
    </row>
    <row r="417" ht="12.75">
      <c r="H417" s="72"/>
    </row>
    <row r="418" ht="12.75">
      <c r="H418" s="72"/>
    </row>
    <row r="419" ht="12.75">
      <c r="H419" s="72"/>
    </row>
    <row r="420" ht="12.75">
      <c r="H420" s="72"/>
    </row>
    <row r="421" ht="12.75">
      <c r="H421" s="72"/>
    </row>
    <row r="422" ht="12.75">
      <c r="H422" s="72"/>
    </row>
    <row r="423" ht="12.75">
      <c r="H423" s="72"/>
    </row>
    <row r="424" ht="12.75">
      <c r="H424" s="72"/>
    </row>
    <row r="425" ht="12.75">
      <c r="H425" s="72"/>
    </row>
    <row r="426" ht="12.75">
      <c r="H426" s="72"/>
    </row>
    <row r="427" ht="12.75">
      <c r="H427" s="72"/>
    </row>
    <row r="428" ht="12.75">
      <c r="H428" s="72"/>
    </row>
    <row r="429" ht="12.75">
      <c r="H429" s="72"/>
    </row>
    <row r="430" ht="12.75">
      <c r="H430" s="72"/>
    </row>
    <row r="431" ht="12.75">
      <c r="H431" s="72"/>
    </row>
    <row r="432" ht="12.75">
      <c r="H432" s="72"/>
    </row>
    <row r="433" ht="12.75">
      <c r="H433" s="72"/>
    </row>
    <row r="434" ht="12.75">
      <c r="H434" s="72"/>
    </row>
    <row r="435" ht="12.75">
      <c r="H435" s="72"/>
    </row>
    <row r="436" ht="12.75">
      <c r="H436" s="72"/>
    </row>
    <row r="437" ht="12.75">
      <c r="H437" s="72"/>
    </row>
    <row r="438" ht="12.75">
      <c r="H438" s="72"/>
    </row>
    <row r="439" ht="12.75">
      <c r="H439" s="72"/>
    </row>
    <row r="440" ht="12.75">
      <c r="H440" s="72"/>
    </row>
    <row r="441" ht="12.75">
      <c r="H441" s="72"/>
    </row>
    <row r="442" ht="12.75">
      <c r="H442" s="72"/>
    </row>
    <row r="443" ht="12.75">
      <c r="H443" s="72"/>
    </row>
    <row r="444" ht="12.75">
      <c r="H444" s="72"/>
    </row>
    <row r="445" ht="12.75">
      <c r="H445" s="72"/>
    </row>
    <row r="446" ht="12.75">
      <c r="H446" s="72"/>
    </row>
    <row r="447" ht="12.75">
      <c r="H447" s="72"/>
    </row>
    <row r="448" ht="12.75">
      <c r="H448" s="72"/>
    </row>
    <row r="449" ht="12.75">
      <c r="H449" s="72"/>
    </row>
    <row r="450" ht="12.75">
      <c r="H450" s="72"/>
    </row>
    <row r="451" ht="12.75">
      <c r="H451" s="72"/>
    </row>
    <row r="452" ht="12.75">
      <c r="H452" s="72"/>
    </row>
    <row r="453" ht="12.75">
      <c r="H453" s="72"/>
    </row>
    <row r="454" ht="12.75">
      <c r="H454" s="72"/>
    </row>
    <row r="455" ht="12.75">
      <c r="H455" s="72"/>
    </row>
    <row r="456" ht="12.75">
      <c r="H456" s="72"/>
    </row>
    <row r="457" ht="12.75">
      <c r="H457" s="72"/>
    </row>
    <row r="458" ht="12.75">
      <c r="H458" s="72"/>
    </row>
    <row r="459" ht="12.75">
      <c r="H459" s="72"/>
    </row>
    <row r="460" ht="12.75">
      <c r="H460" s="72"/>
    </row>
    <row r="461" ht="12.75">
      <c r="H461" s="72"/>
    </row>
    <row r="462" ht="12.75">
      <c r="H462" s="72"/>
    </row>
    <row r="463" ht="12.75">
      <c r="H463" s="72"/>
    </row>
    <row r="464" ht="12.75">
      <c r="H464" s="72"/>
    </row>
    <row r="465" ht="12.75">
      <c r="H465" s="72"/>
    </row>
    <row r="466" ht="12.75">
      <c r="H466" s="72"/>
    </row>
    <row r="467" ht="12.75">
      <c r="H467" s="72"/>
    </row>
    <row r="468" ht="12.75">
      <c r="H468" s="72"/>
    </row>
    <row r="469" ht="12.75">
      <c r="H469" s="72"/>
    </row>
    <row r="470" ht="12.75">
      <c r="H470" s="72"/>
    </row>
    <row r="471" ht="12.75">
      <c r="H471" s="72"/>
    </row>
    <row r="472" ht="12.75">
      <c r="H472" s="72"/>
    </row>
    <row r="473" ht="12.75">
      <c r="H473" s="72"/>
    </row>
    <row r="474" ht="12.75">
      <c r="H474" s="72"/>
    </row>
    <row r="475" ht="12.75">
      <c r="H475" s="72"/>
    </row>
    <row r="476" ht="12.75">
      <c r="H476" s="72"/>
    </row>
    <row r="477" ht="12.75">
      <c r="H477" s="72"/>
    </row>
    <row r="478" ht="12.75">
      <c r="H478" s="72"/>
    </row>
    <row r="479" ht="12.75">
      <c r="H479" s="72"/>
    </row>
    <row r="480" ht="12.75">
      <c r="H480" s="72"/>
    </row>
    <row r="481" ht="12.75">
      <c r="H481" s="72"/>
    </row>
    <row r="482" ht="12.75">
      <c r="H482" s="72"/>
    </row>
    <row r="483" ht="12.75">
      <c r="H483" s="72"/>
    </row>
    <row r="484" ht="12.75">
      <c r="H484" s="72"/>
    </row>
    <row r="485" ht="12.75">
      <c r="H485" s="72"/>
    </row>
    <row r="486" ht="12.75">
      <c r="H486" s="72"/>
    </row>
    <row r="487" ht="12.75">
      <c r="H487" s="72"/>
    </row>
    <row r="488" ht="12.75">
      <c r="H488" s="72"/>
    </row>
    <row r="489" ht="12.75">
      <c r="H489" s="72"/>
    </row>
    <row r="490" ht="12.75">
      <c r="H490" s="72"/>
    </row>
    <row r="491" ht="12.75">
      <c r="H491" s="72"/>
    </row>
    <row r="492" ht="12.75">
      <c r="H492" s="72"/>
    </row>
    <row r="493" ht="12.75">
      <c r="H493" s="72"/>
    </row>
    <row r="494" ht="12.75">
      <c r="H494" s="72"/>
    </row>
    <row r="495" ht="12.75">
      <c r="H495" s="72"/>
    </row>
    <row r="496" ht="12.75">
      <c r="H496" s="72"/>
    </row>
    <row r="497" ht="12.75">
      <c r="H497" s="72"/>
    </row>
    <row r="498" ht="12.75">
      <c r="H498" s="72"/>
    </row>
    <row r="499" ht="12.75">
      <c r="H499" s="72"/>
    </row>
    <row r="500" ht="12.75">
      <c r="H500" s="72"/>
    </row>
    <row r="501" ht="12.75">
      <c r="H501" s="72"/>
    </row>
    <row r="502" ht="12.75">
      <c r="H502" s="72"/>
    </row>
    <row r="503" ht="12.75">
      <c r="H503" s="72"/>
    </row>
    <row r="504" ht="12.75">
      <c r="H504" s="72"/>
    </row>
    <row r="505" ht="12.75">
      <c r="H505" s="72"/>
    </row>
    <row r="506" ht="12.75">
      <c r="H506" s="72"/>
    </row>
    <row r="507" ht="12.75">
      <c r="H507" s="72"/>
    </row>
    <row r="508" ht="12.75">
      <c r="H508" s="72"/>
    </row>
    <row r="509" ht="12.75">
      <c r="H509" s="72"/>
    </row>
    <row r="510" ht="12.75">
      <c r="H510" s="72"/>
    </row>
    <row r="511" ht="12.75">
      <c r="H511" s="72"/>
    </row>
    <row r="512" ht="12.75">
      <c r="H512" s="72"/>
    </row>
    <row r="513" ht="12.75">
      <c r="H513" s="72"/>
    </row>
    <row r="514" ht="12.75">
      <c r="H514" s="72"/>
    </row>
    <row r="515" ht="12.75">
      <c r="H515" s="72"/>
    </row>
    <row r="516" ht="12.75">
      <c r="H516" s="72"/>
    </row>
    <row r="517" ht="12.75">
      <c r="H517" s="72"/>
    </row>
    <row r="518" ht="12.75">
      <c r="H518" s="72"/>
    </row>
    <row r="519" ht="12.75">
      <c r="H519" s="72"/>
    </row>
    <row r="520" ht="12.75">
      <c r="H520" s="72"/>
    </row>
    <row r="521" ht="12.75">
      <c r="H521" s="72"/>
    </row>
    <row r="522" ht="12.75">
      <c r="H522" s="72"/>
    </row>
    <row r="523" ht="12.75">
      <c r="H523" s="72"/>
    </row>
    <row r="524" ht="12.75">
      <c r="H524" s="72"/>
    </row>
    <row r="525" ht="12.75">
      <c r="H525" s="72"/>
    </row>
    <row r="526" ht="12.75">
      <c r="H526" s="72"/>
    </row>
    <row r="527" ht="12.75">
      <c r="H527" s="72"/>
    </row>
    <row r="528" ht="12.75">
      <c r="H528" s="72"/>
    </row>
    <row r="529" ht="12.75">
      <c r="H529" s="72"/>
    </row>
    <row r="530" ht="12.75">
      <c r="H530" s="72"/>
    </row>
    <row r="531" ht="12.75">
      <c r="H531" s="72"/>
    </row>
    <row r="532" ht="12.75">
      <c r="H532" s="72"/>
    </row>
    <row r="533" ht="12.75">
      <c r="H533" s="72"/>
    </row>
    <row r="534" ht="12.75">
      <c r="H534" s="72"/>
    </row>
    <row r="535" ht="12.75">
      <c r="H535" s="72"/>
    </row>
    <row r="536" ht="12.75">
      <c r="H536" s="72"/>
    </row>
    <row r="537" ht="12.75">
      <c r="H537" s="72"/>
    </row>
    <row r="538" ht="12.75">
      <c r="H538" s="72"/>
    </row>
    <row r="539" ht="12.75">
      <c r="H539" s="72"/>
    </row>
    <row r="540" ht="12.75">
      <c r="H540" s="72"/>
    </row>
    <row r="541" ht="12.75">
      <c r="H541" s="72"/>
    </row>
    <row r="542" ht="12.75">
      <c r="H542" s="72"/>
    </row>
    <row r="543" ht="12.75">
      <c r="H543" s="72"/>
    </row>
    <row r="544" ht="12.75">
      <c r="H544" s="72"/>
    </row>
    <row r="545" ht="12.75">
      <c r="H545" s="72"/>
    </row>
    <row r="546" ht="12.75">
      <c r="H546" s="72"/>
    </row>
    <row r="547" ht="12.75">
      <c r="H547" s="72"/>
    </row>
    <row r="548" ht="12.75">
      <c r="H548" s="72"/>
    </row>
    <row r="549" ht="12.75">
      <c r="H549" s="72"/>
    </row>
    <row r="550" ht="12.75">
      <c r="H550" s="72"/>
    </row>
    <row r="551" ht="12.75">
      <c r="H551" s="72"/>
    </row>
    <row r="552" ht="12.75">
      <c r="H552" s="72"/>
    </row>
    <row r="553" ht="12.75">
      <c r="H553" s="72"/>
    </row>
    <row r="554" ht="12.75">
      <c r="H554" s="72"/>
    </row>
    <row r="555" ht="12.75">
      <c r="H555" s="72"/>
    </row>
    <row r="556" ht="12.75">
      <c r="H556" s="72"/>
    </row>
    <row r="557" ht="12.75">
      <c r="H557" s="72"/>
    </row>
    <row r="558" ht="12.75">
      <c r="H558" s="72"/>
    </row>
    <row r="559" ht="12.75">
      <c r="H559" s="72"/>
    </row>
    <row r="560" ht="12.75">
      <c r="H560" s="72"/>
    </row>
    <row r="561" ht="12.75">
      <c r="H561" s="72"/>
    </row>
    <row r="562" ht="12.75">
      <c r="H562" s="72"/>
    </row>
    <row r="563" ht="12.75">
      <c r="H563" s="72"/>
    </row>
    <row r="564" ht="12.75">
      <c r="H564" s="72"/>
    </row>
    <row r="565" ht="12.75">
      <c r="H565" s="72"/>
    </row>
    <row r="566" ht="12.75">
      <c r="H566" s="72"/>
    </row>
    <row r="567" ht="12.75">
      <c r="H567" s="72"/>
    </row>
    <row r="568" ht="12.75">
      <c r="H568" s="72"/>
    </row>
    <row r="569" ht="12.75">
      <c r="H569" s="72"/>
    </row>
    <row r="570" ht="12.75">
      <c r="H570" s="72"/>
    </row>
    <row r="571" ht="12.75">
      <c r="H571" s="72"/>
    </row>
    <row r="572" ht="12.75">
      <c r="H572" s="72"/>
    </row>
    <row r="573" ht="12.75">
      <c r="H573" s="72"/>
    </row>
    <row r="574" ht="12.75">
      <c r="H574" s="72"/>
    </row>
    <row r="575" ht="12.75">
      <c r="H575" s="72"/>
    </row>
    <row r="576" ht="12.75">
      <c r="H576" s="72"/>
    </row>
    <row r="577" ht="12.75">
      <c r="H577" s="72"/>
    </row>
    <row r="578" ht="12.75">
      <c r="H578" s="72"/>
    </row>
    <row r="579" ht="12.75">
      <c r="H579" s="72"/>
    </row>
    <row r="580" ht="12.75">
      <c r="H580" s="72"/>
    </row>
    <row r="581" ht="12.75">
      <c r="H581" s="72"/>
    </row>
    <row r="582" ht="12.75">
      <c r="H582" s="72"/>
    </row>
    <row r="583" ht="12.75">
      <c r="H583" s="72"/>
    </row>
    <row r="584" ht="12.75">
      <c r="H584" s="72"/>
    </row>
    <row r="585" ht="12.75">
      <c r="H585" s="72"/>
    </row>
    <row r="586" ht="12.75">
      <c r="H586" s="72"/>
    </row>
    <row r="587" ht="12.75">
      <c r="H587" s="72"/>
    </row>
    <row r="588" ht="12.75">
      <c r="H588" s="72"/>
    </row>
    <row r="589" ht="12.75">
      <c r="H589" s="72"/>
    </row>
    <row r="590" ht="12.75">
      <c r="H590" s="72"/>
    </row>
    <row r="591" ht="12.75">
      <c r="H591" s="72"/>
    </row>
    <row r="592" ht="12.75">
      <c r="H592" s="72"/>
    </row>
    <row r="593" ht="12.75">
      <c r="H593" s="72"/>
    </row>
    <row r="594" ht="12.75">
      <c r="H594" s="72"/>
    </row>
    <row r="595" ht="12.75">
      <c r="H595" s="72"/>
    </row>
    <row r="596" ht="12.75">
      <c r="H596" s="72"/>
    </row>
    <row r="597" ht="12.75">
      <c r="H597" s="72"/>
    </row>
    <row r="598" ht="12.75">
      <c r="H598" s="72"/>
    </row>
    <row r="599" ht="12.75">
      <c r="H599" s="72"/>
    </row>
    <row r="600" ht="12.75">
      <c r="H600" s="72"/>
    </row>
    <row r="601" ht="12.75">
      <c r="H601" s="72"/>
    </row>
    <row r="602" ht="12.75">
      <c r="H602" s="72"/>
    </row>
    <row r="603" ht="12.75">
      <c r="H603" s="72"/>
    </row>
    <row r="604" ht="12.75">
      <c r="H604" s="72"/>
    </row>
    <row r="605" ht="12.75">
      <c r="H605" s="72"/>
    </row>
    <row r="606" ht="12.75">
      <c r="H606" s="72"/>
    </row>
    <row r="607" ht="12.75">
      <c r="H607" s="72"/>
    </row>
    <row r="608" ht="12.75">
      <c r="H608" s="72"/>
    </row>
    <row r="609" ht="12.75">
      <c r="H609" s="72"/>
    </row>
    <row r="610" ht="12.75">
      <c r="H610" s="72"/>
    </row>
    <row r="611" ht="12.75">
      <c r="H611" s="72"/>
    </row>
    <row r="612" ht="12.75">
      <c r="H612" s="72"/>
    </row>
    <row r="613" ht="12.75">
      <c r="H613" s="72"/>
    </row>
    <row r="614" ht="12.75">
      <c r="H614" s="72"/>
    </row>
    <row r="615" ht="12.75">
      <c r="H615" s="72"/>
    </row>
    <row r="616" ht="12.75">
      <c r="H616" s="72"/>
    </row>
    <row r="617" ht="12.75">
      <c r="H617" s="72"/>
    </row>
    <row r="618" ht="12.75">
      <c r="H618" s="72"/>
    </row>
    <row r="619" ht="12.75">
      <c r="H619" s="72"/>
    </row>
    <row r="620" ht="12.75">
      <c r="H620" s="72"/>
    </row>
    <row r="621" ht="12.75">
      <c r="H621" s="72"/>
    </row>
    <row r="622" ht="12.75">
      <c r="H622" s="72"/>
    </row>
    <row r="623" ht="12.75">
      <c r="H623" s="72"/>
    </row>
    <row r="624" ht="12.75">
      <c r="H624" s="72"/>
    </row>
    <row r="625" ht="12.75">
      <c r="H625" s="72"/>
    </row>
    <row r="626" ht="12.75">
      <c r="H626" s="72"/>
    </row>
    <row r="627" ht="12.75">
      <c r="H627" s="72"/>
    </row>
    <row r="628" ht="12.75">
      <c r="H628" s="72"/>
    </row>
    <row r="629" ht="12.75">
      <c r="H629" s="72"/>
    </row>
    <row r="630" ht="12.75">
      <c r="H630" s="72"/>
    </row>
    <row r="631" ht="12.75">
      <c r="H631" s="72"/>
    </row>
    <row r="632" ht="12.75">
      <c r="H632" s="72"/>
    </row>
    <row r="633" ht="12.75">
      <c r="H633" s="72"/>
    </row>
    <row r="634" ht="12.75">
      <c r="H634" s="72"/>
    </row>
    <row r="635" ht="12.75">
      <c r="H635" s="72"/>
    </row>
    <row r="636" ht="12.75">
      <c r="H636" s="72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54" r:id="rId5"/>
  <drawing r:id="rId4"/>
  <legacyDrawing r:id="rId3"/>
  <oleObjects>
    <oleObject progId="MSPhotoEd.3" shapeId="996209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Office of the Treasurer The O</cp:lastModifiedBy>
  <cp:lastPrinted>2007-06-06T16:09:22Z</cp:lastPrinted>
  <dcterms:created xsi:type="dcterms:W3CDTF">2002-08-06T15:12:50Z</dcterms:created>
  <dcterms:modified xsi:type="dcterms:W3CDTF">2007-06-06T17:46:48Z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