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1570" windowHeight="8055" tabRatio="631" activeTab="1"/>
  </bookViews>
  <sheets>
    <sheet name="Portfolio" sheetId="3" r:id="rId1"/>
    <sheet name="Sector Weight &amp; Performance" sheetId="5" r:id="rId2"/>
  </sheets>
  <definedNames>
    <definedName name="BLPH1" hidden="1">#REF!</definedName>
    <definedName name="BLPH10" hidden="1">#REF!</definedName>
    <definedName name="BLPH100" hidden="1">'Portfolio'!#REF!</definedName>
    <definedName name="BLPH101" hidden="1">'Portfolio'!#REF!</definedName>
    <definedName name="BLPH102" hidden="1">'Portfolio'!#REF!</definedName>
    <definedName name="BLPH103" hidden="1">'Portfolio'!#REF!</definedName>
    <definedName name="BLPH104" hidden="1">'Portfolio'!#REF!</definedName>
    <definedName name="BLPH105" hidden="1">'Portfolio'!#REF!</definedName>
    <definedName name="BLPH106" hidden="1">'Portfolio'!#REF!</definedName>
    <definedName name="BLPH107" hidden="1">'Portfolio'!#REF!</definedName>
    <definedName name="BLPH108" hidden="1">'Portfolio'!#REF!</definedName>
    <definedName name="BLPH109" hidden="1">'Portfolio'!#REF!</definedName>
    <definedName name="BLPH11" hidden="1">#REF!</definedName>
    <definedName name="BLPH110" hidden="1">'Portfolio'!#REF!</definedName>
    <definedName name="BLPH111" hidden="1">'Portfolio'!#REF!</definedName>
    <definedName name="BLPH112" hidden="1">'Portfolio'!#REF!</definedName>
    <definedName name="BLPH113" hidden="1">'Portfolio'!#REF!</definedName>
    <definedName name="BLPH114" hidden="1">'Portfolio'!#REF!</definedName>
    <definedName name="BLPH115" hidden="1">'Portfolio'!#REF!</definedName>
    <definedName name="BLPH116" hidden="1">'Portfolio'!#REF!</definedName>
    <definedName name="BLPH117" hidden="1">'Portfolio'!#REF!</definedName>
    <definedName name="BLPH118" hidden="1">'Portfolio'!#REF!</definedName>
    <definedName name="BLPH119" hidden="1">'Portfolio'!#REF!</definedName>
    <definedName name="BLPH12" hidden="1">#REF!</definedName>
    <definedName name="BLPH120" hidden="1">'Portfolio'!#REF!</definedName>
    <definedName name="BLPH121" hidden="1">'Portfolio'!#REF!</definedName>
    <definedName name="BLPH122" hidden="1">'Portfolio'!#REF!</definedName>
    <definedName name="BLPH123" hidden="1">'Portfolio'!#REF!</definedName>
    <definedName name="BLPH124" hidden="1">'Portfolio'!#REF!</definedName>
    <definedName name="BLPH126" hidden="1">'Portfolio'!#REF!</definedName>
    <definedName name="BLPH127" hidden="1">'Portfolio'!#REF!</definedName>
    <definedName name="BLPH128" hidden="1">'Portfolio'!#REF!</definedName>
    <definedName name="BLPH129" hidden="1">'Portfolio'!#REF!</definedName>
    <definedName name="BLPH13" hidden="1">#REF!</definedName>
    <definedName name="BLPH130" localSheetId="0" hidden="1">'Portfolio'!#REF!</definedName>
    <definedName name="BLPH131" localSheetId="0" hidden="1">'Portfolio'!#REF!</definedName>
    <definedName name="BLPH132" localSheetId="0" hidden="1">'Portfolio'!#REF!</definedName>
    <definedName name="BLPH133" localSheetId="0" hidden="1">'Portfolio'!#REF!</definedName>
    <definedName name="BLPH134" localSheetId="0" hidden="1">'Portfolio'!#REF!</definedName>
    <definedName name="BLPH135" localSheetId="0" hidden="1">'Portfolio'!#REF!</definedName>
    <definedName name="BLPH136" localSheetId="0" hidden="1">'Portfolio'!#REF!</definedName>
    <definedName name="BLPH137" localSheetId="0" hidden="1">'Portfolio'!#REF!</definedName>
    <definedName name="BLPH138" localSheetId="0" hidden="1">'Portfolio'!#REF!</definedName>
    <definedName name="BLPH139" localSheetId="0" hidden="1">'Portfolio'!#REF!</definedName>
    <definedName name="BLPH14" hidden="1">#REF!</definedName>
    <definedName name="BLPH140" localSheetId="0" hidden="1">'Portfolio'!#REF!</definedName>
    <definedName name="BLPH141" localSheetId="0" hidden="1">'Portfolio'!#REF!</definedName>
    <definedName name="BLPH142" localSheetId="0" hidden="1">'Portfolio'!#REF!</definedName>
    <definedName name="BLPH143" localSheetId="0" hidden="1">'Portfolio'!#REF!</definedName>
    <definedName name="BLPH144" localSheetId="0" hidden="1">'Portfolio'!#REF!</definedName>
    <definedName name="BLPH145" localSheetId="0" hidden="1">'Portfolio'!#REF!</definedName>
    <definedName name="BLPH146" localSheetId="0" hidden="1">'Portfolio'!#REF!</definedName>
    <definedName name="BLPH147" localSheetId="0" hidden="1">'Portfolio'!#REF!</definedName>
    <definedName name="BLPH148" localSheetId="0" hidden="1">'Portfolio'!#REF!</definedName>
    <definedName name="BLPH149" localSheetId="0" hidden="1">'Portfolio'!#REF!</definedName>
    <definedName name="BLPH15" hidden="1">#REF!</definedName>
    <definedName name="BLPH150" localSheetId="0" hidden="1">'Portfolio'!#REF!</definedName>
    <definedName name="BLPH151" localSheetId="0" hidden="1">'Portfolio'!#REF!</definedName>
    <definedName name="BLPH152" localSheetId="0" hidden="1">'Portfolio'!#REF!</definedName>
    <definedName name="BLPH153" localSheetId="0" hidden="1">'Portfolio'!#REF!</definedName>
    <definedName name="BLPH154" localSheetId="0" hidden="1">'Portfolio'!#REF!</definedName>
    <definedName name="BLPH155" localSheetId="0" hidden="1">'Portfolio'!#REF!</definedName>
    <definedName name="BLPH156" localSheetId="0" hidden="1">'Portfolio'!#REF!</definedName>
    <definedName name="BLPH157" localSheetId="0" hidden="1">'Portfolio'!#REF!</definedName>
    <definedName name="BLPH158" localSheetId="0" hidden="1">'Portfolio'!#REF!</definedName>
    <definedName name="BLPH159" localSheetId="0" hidden="1">'Portfolio'!#REF!</definedName>
    <definedName name="BLPH16" hidden="1">#REF!</definedName>
    <definedName name="BLPH160" localSheetId="0" hidden="1">'Portfolio'!#REF!</definedName>
    <definedName name="BLPH161" localSheetId="0" hidden="1">'Portfolio'!#REF!</definedName>
    <definedName name="BLPH162" localSheetId="0" hidden="1">'Portfolio'!#REF!</definedName>
    <definedName name="BLPH163" localSheetId="0" hidden="1">'Portfolio'!#REF!</definedName>
    <definedName name="BLPH17" hidden="1">#REF!</definedName>
    <definedName name="BLPH174" localSheetId="0" hidden="1">'Portfolio'!#REF!</definedName>
    <definedName name="BLPH175" localSheetId="0" hidden="1">'Portfolio'!#REF!</definedName>
    <definedName name="BLPH176" localSheetId="0" hidden="1">'Portfolio'!#REF!</definedName>
    <definedName name="BLPH177" localSheetId="0" hidden="1">'Portfolio'!#REF!</definedName>
    <definedName name="BLPH178" localSheetId="0" hidden="1">'Portfolio'!#REF!</definedName>
    <definedName name="BLPH179" localSheetId="0" hidden="1">'Portfolio'!#REF!</definedName>
    <definedName name="BLPH18" hidden="1">#REF!</definedName>
    <definedName name="BLPH180" localSheetId="0" hidden="1">'Portfolio'!#REF!</definedName>
    <definedName name="BLPH181" localSheetId="0" hidden="1">'Portfolio'!#REF!</definedName>
    <definedName name="BLPH182" localSheetId="0" hidden="1">'Portfolio'!#REF!</definedName>
    <definedName name="BLPH183" localSheetId="0" hidden="1">'Portfolio'!#REF!</definedName>
    <definedName name="BLPH184" localSheetId="0" hidden="1">'Portfolio'!#REF!</definedName>
    <definedName name="BLPH185" localSheetId="0" hidden="1">'Portfolio'!#REF!</definedName>
    <definedName name="BLPH186" localSheetId="0" hidden="1">'Portfolio'!#REF!</definedName>
    <definedName name="BLPH187" localSheetId="0" hidden="1">'Portfolio'!#REF!</definedName>
    <definedName name="BLPH188" localSheetId="0" hidden="1">'Portfolio'!#REF!</definedName>
    <definedName name="BLPH189" localSheetId="0" hidden="1">'Portfolio'!#REF!</definedName>
    <definedName name="BLPH19" hidden="1">#REF!</definedName>
    <definedName name="BLPH190" localSheetId="0" hidden="1">'Portfolio'!#REF!</definedName>
    <definedName name="BLPH191" localSheetId="0" hidden="1">'Portfolio'!#REF!</definedName>
    <definedName name="BLPH192" localSheetId="0" hidden="1">'Portfolio'!#REF!</definedName>
    <definedName name="BLPH193" localSheetId="0" hidden="1">'Portfolio'!#REF!</definedName>
    <definedName name="BLPH194" localSheetId="0" hidden="1">'Portfolio'!#REF!</definedName>
    <definedName name="BLPH195" localSheetId="0" hidden="1">'Portfolio'!#REF!</definedName>
    <definedName name="BLPH196" localSheetId="0" hidden="1">'Portfolio'!#REF!</definedName>
    <definedName name="BLPH197" localSheetId="0" hidden="1">'Portfolio'!#REF!</definedName>
    <definedName name="BLPH198" localSheetId="0" hidden="1">'Portfolio'!#REF!</definedName>
    <definedName name="BLPH199" localSheetId="0" hidden="1">'Portfolio'!#REF!</definedName>
    <definedName name="BLPH2" hidden="1">#REF!</definedName>
    <definedName name="BLPH20" hidden="1">#REF!</definedName>
    <definedName name="BLPH200" localSheetId="0" hidden="1">'Portfolio'!#REF!</definedName>
    <definedName name="BLPH201" localSheetId="0" hidden="1">'Portfolio'!#REF!</definedName>
    <definedName name="BLPH202" localSheetId="0" hidden="1">'Portfolio'!#REF!</definedName>
    <definedName name="BLPH203" localSheetId="0" hidden="1">'Portfolio'!#REF!</definedName>
    <definedName name="BLPH204" localSheetId="0" hidden="1">'Portfolio'!#REF!</definedName>
    <definedName name="BLPH205" localSheetId="0" hidden="1">'Portfolio'!#REF!</definedName>
    <definedName name="BLPH206" localSheetId="0" hidden="1">'Portfolio'!#REF!</definedName>
    <definedName name="BLPH207" localSheetId="0" hidden="1">'Portfolio'!#REF!</definedName>
    <definedName name="BLPH208" localSheetId="0" hidden="1">'Portfolio'!#REF!</definedName>
    <definedName name="BLPH209" localSheetId="0" hidden="1">'Portfolio'!#REF!</definedName>
    <definedName name="BLPH21" hidden="1">#REF!</definedName>
    <definedName name="BLPH210" localSheetId="0" hidden="1">'Portfolio'!#REF!</definedName>
    <definedName name="BLPH211" localSheetId="0" hidden="1">'Portfolio'!#REF!</definedName>
    <definedName name="BLPH212" localSheetId="0" hidden="1">'Portfolio'!#REF!</definedName>
    <definedName name="BLPH213" localSheetId="0" hidden="1">'Portfolio'!#REF!</definedName>
    <definedName name="BLPH214" localSheetId="0" hidden="1">'Portfolio'!#REF!</definedName>
    <definedName name="BLPH215" localSheetId="0" hidden="1">'Portfolio'!#REF!</definedName>
    <definedName name="BLPH216" localSheetId="0" hidden="1">'Portfolio'!#REF!</definedName>
    <definedName name="BLPH217" localSheetId="0" hidden="1">'Portfolio'!#REF!</definedName>
    <definedName name="BLPH218" localSheetId="0" hidden="1">'Portfolio'!#REF!</definedName>
    <definedName name="BLPH219" localSheetId="0" hidden="1">'Portfolio'!#REF!</definedName>
    <definedName name="BLPH22" hidden="1">#REF!</definedName>
    <definedName name="BLPH220" localSheetId="0" hidden="1">'Portfolio'!#REF!</definedName>
    <definedName name="BLPH221" localSheetId="0" hidden="1">'Portfolio'!#REF!</definedName>
    <definedName name="BLPH222" localSheetId="0" hidden="1">'Portfolio'!#REF!</definedName>
    <definedName name="BLPH223" localSheetId="0" hidden="1">'Portfolio'!#REF!</definedName>
    <definedName name="BLPH224" localSheetId="0" hidden="1">'Portfolio'!#REF!</definedName>
    <definedName name="BLPH225" localSheetId="0" hidden="1">'Portfolio'!#REF!</definedName>
    <definedName name="BLPH226" localSheetId="0" hidden="1">'Portfolio'!#REF!</definedName>
    <definedName name="BLPH227" localSheetId="0" hidden="1">'Portfolio'!#REF!</definedName>
    <definedName name="BLPH228" localSheetId="0" hidden="1">'Portfolio'!#REF!</definedName>
    <definedName name="BLPH229" localSheetId="0" hidden="1">'Portfolio'!#REF!</definedName>
    <definedName name="BLPH23" hidden="1">#REF!</definedName>
    <definedName name="BLPH230" localSheetId="0" hidden="1">'Portfolio'!#REF!</definedName>
    <definedName name="BLPH231" localSheetId="0" hidden="1">'Portfolio'!#REF!</definedName>
    <definedName name="BLPH232" localSheetId="0" hidden="1">'Portfolio'!#REF!</definedName>
    <definedName name="BLPH233" localSheetId="0" hidden="1">'Portfolio'!#REF!</definedName>
    <definedName name="BLPH234" localSheetId="0" hidden="1">'Portfolio'!#REF!</definedName>
    <definedName name="BLPH235" localSheetId="0" hidden="1">'Portfolio'!#REF!</definedName>
    <definedName name="BLPH236" localSheetId="0" hidden="1">'Portfolio'!#REF!</definedName>
    <definedName name="BLPH237" localSheetId="0" hidden="1">'Portfolio'!#REF!</definedName>
    <definedName name="BLPH238" localSheetId="0" hidden="1">'Portfolio'!#REF!</definedName>
    <definedName name="BLPH239" localSheetId="0" hidden="1">'Portfolio'!#REF!</definedName>
    <definedName name="BLPH24" hidden="1">#REF!</definedName>
    <definedName name="BLPH240" localSheetId="0" hidden="1">'Portfolio'!#REF!</definedName>
    <definedName name="BLPH241" localSheetId="0" hidden="1">'Portfolio'!#REF!</definedName>
    <definedName name="BLPH242" localSheetId="0" hidden="1">'Portfolio'!#REF!</definedName>
    <definedName name="BLPH243" localSheetId="0" hidden="1">'Portfolio'!#REF!</definedName>
    <definedName name="BLPH244" localSheetId="0" hidden="1">'Portfolio'!#REF!</definedName>
    <definedName name="BLPH245" localSheetId="0" hidden="1">'Portfolio'!#REF!</definedName>
    <definedName name="BLPH246" localSheetId="0" hidden="1">'Portfolio'!#REF!</definedName>
    <definedName name="BLPH247" localSheetId="0" hidden="1">'Portfolio'!$H$11</definedName>
    <definedName name="BLPH248" localSheetId="0" hidden="1">'Portfolio'!#REF!</definedName>
    <definedName name="BLPH249" localSheetId="0" hidden="1">'Portfolio'!#REF!</definedName>
    <definedName name="BLPH25" hidden="1">#REF!</definedName>
    <definedName name="BLPH250" localSheetId="0" hidden="1">'Portfolio'!#REF!</definedName>
    <definedName name="BLPH251" localSheetId="0" hidden="1">'Portfolio'!#REF!</definedName>
    <definedName name="BLPH252" localSheetId="0" hidden="1">'Portfolio'!#REF!</definedName>
    <definedName name="BLPH253" localSheetId="0" hidden="1">'Portfolio'!#REF!</definedName>
    <definedName name="BLPH254" localSheetId="0" hidden="1">'Portfolio'!#REF!</definedName>
    <definedName name="BLPH255" localSheetId="0" hidden="1">'Portfolio'!#REF!</definedName>
    <definedName name="BLPH256" localSheetId="0" hidden="1">'Portfolio'!#REF!</definedName>
    <definedName name="BLPH257" localSheetId="0" hidden="1">'Portfolio'!#REF!</definedName>
    <definedName name="BLPH258" localSheetId="0" hidden="1">'Portfolio'!#REF!</definedName>
    <definedName name="BLPH259" localSheetId="0" hidden="1">'Portfolio'!#REF!</definedName>
    <definedName name="BLPH26" hidden="1">#REF!</definedName>
    <definedName name="BLPH260" localSheetId="0" hidden="1">'Portfolio'!#REF!</definedName>
    <definedName name="BLPH261" localSheetId="0" hidden="1">'Portfolio'!#REF!</definedName>
    <definedName name="BLPH262" localSheetId="0" hidden="1">'Portfolio'!#REF!</definedName>
    <definedName name="BLPH263" localSheetId="0" hidden="1">'Portfolio'!#REF!</definedName>
    <definedName name="BLPH264" localSheetId="0" hidden="1">'Portfolio'!#REF!</definedName>
    <definedName name="BLPH265" localSheetId="0" hidden="1">'Portfolio'!#REF!</definedName>
    <definedName name="BLPH266" localSheetId="0" hidden="1">'Portfolio'!#REF!</definedName>
    <definedName name="BLPH267" localSheetId="0" hidden="1">'Portfolio'!#REF!</definedName>
    <definedName name="BLPH268" localSheetId="0" hidden="1">'Portfolio'!#REF!</definedName>
    <definedName name="BLPH269" localSheetId="0" hidden="1">'Portfolio'!#REF!</definedName>
    <definedName name="BLPH27" hidden="1">#REF!</definedName>
    <definedName name="BLPH270" localSheetId="0" hidden="1">'Portfolio'!#REF!</definedName>
    <definedName name="BLPH271" localSheetId="0" hidden="1">'Portfolio'!#REF!</definedName>
    <definedName name="BLPH272" localSheetId="0" hidden="1">'Portfolio'!#REF!</definedName>
    <definedName name="BLPH273" localSheetId="0" hidden="1">'Portfolio'!#REF!</definedName>
    <definedName name="BLPH274" localSheetId="0" hidden="1">'Portfolio'!#REF!</definedName>
    <definedName name="BLPH275" localSheetId="0" hidden="1">'Portfolio'!#REF!</definedName>
    <definedName name="BLPH276" localSheetId="0" hidden="1">'Portfolio'!#REF!</definedName>
    <definedName name="BLPH277" localSheetId="0" hidden="1">'Portfolio'!#REF!</definedName>
    <definedName name="BLPH278" localSheetId="0" hidden="1">'Portfolio'!#REF!</definedName>
    <definedName name="BLPH279" localSheetId="0" hidden="1">'Portfolio'!#REF!</definedName>
    <definedName name="BLPH28" hidden="1">#REF!</definedName>
    <definedName name="BLPH280" localSheetId="0" hidden="1">'Portfolio'!#REF!</definedName>
    <definedName name="BLPH281" localSheetId="0" hidden="1">'Portfolio'!#REF!</definedName>
    <definedName name="BLPH282" localSheetId="0" hidden="1">'Portfolio'!#REF!</definedName>
    <definedName name="BLPH283" localSheetId="0" hidden="1">'Portfolio'!#REF!</definedName>
    <definedName name="BLPH284" localSheetId="0" hidden="1">'Portfolio'!#REF!</definedName>
    <definedName name="BLPH285" localSheetId="0" hidden="1">'Portfolio'!#REF!</definedName>
    <definedName name="BLPH286" localSheetId="0" hidden="1">'Portfolio'!#REF!</definedName>
    <definedName name="BLPH287" localSheetId="0" hidden="1">'Portfolio'!#REF!</definedName>
    <definedName name="BLPH288" localSheetId="0" hidden="1">'Portfolio'!#REF!</definedName>
    <definedName name="BLPH289" localSheetId="0" hidden="1">'Portfolio'!#REF!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'Portfolio'!#REF!</definedName>
    <definedName name="BLPH46" hidden="1">'Portfolio'!#REF!</definedName>
    <definedName name="BLPH47" hidden="1">'Portfolio'!#REF!</definedName>
    <definedName name="BLPH48" hidden="1">'Portfolio'!#REF!</definedName>
    <definedName name="BLPH49" hidden="1">'Portfolio'!#REF!</definedName>
    <definedName name="BLPH5" hidden="1">#REF!</definedName>
    <definedName name="BLPH50" hidden="1">'Portfolio'!#REF!</definedName>
    <definedName name="BLPH51" hidden="1">'Portfolio'!#REF!</definedName>
    <definedName name="BLPH52" hidden="1">'Portfolio'!#REF!</definedName>
    <definedName name="BLPH53" hidden="1">'Portfolio'!#REF!</definedName>
    <definedName name="BLPH54" hidden="1">'Portfolio'!#REF!</definedName>
    <definedName name="BLPH55" hidden="1">'Portfolio'!#REF!</definedName>
    <definedName name="BLPH56" hidden="1">'Portfolio'!#REF!</definedName>
    <definedName name="BLPH57" hidden="1">'Portfolio'!#REF!</definedName>
    <definedName name="BLPH58" hidden="1">'Portfolio'!#REF!</definedName>
    <definedName name="BLPH59" hidden="1">'Portfolio'!#REF!</definedName>
    <definedName name="BLPH6" hidden="1">#REF!</definedName>
    <definedName name="BLPH60" hidden="1">'Portfolio'!#REF!</definedName>
    <definedName name="BLPH61" hidden="1">'Portfolio'!#REF!</definedName>
    <definedName name="BLPH62" hidden="1">'Portfolio'!#REF!</definedName>
    <definedName name="BLPH63" hidden="1">'Portfolio'!#REF!</definedName>
    <definedName name="BLPH64" hidden="1">'Portfolio'!#REF!</definedName>
    <definedName name="BLPH65" hidden="1">'Portfolio'!#REF!</definedName>
    <definedName name="BLPH66" hidden="1">'Portfolio'!#REF!</definedName>
    <definedName name="BLPH67" hidden="1">'Portfolio'!#REF!</definedName>
    <definedName name="BLPH68" hidden="1">'Portfolio'!#REF!</definedName>
    <definedName name="BLPH69" hidden="1">'Portfolio'!#REF!</definedName>
    <definedName name="BLPH7" hidden="1">#REF!</definedName>
    <definedName name="BLPH70" hidden="1">'Portfolio'!#REF!</definedName>
    <definedName name="BLPH71" hidden="1">'Portfolio'!#REF!</definedName>
    <definedName name="BLPH72" hidden="1">'Portfolio'!#REF!</definedName>
    <definedName name="BLPH73" hidden="1">'Portfolio'!#REF!</definedName>
    <definedName name="BLPH74" hidden="1">'Portfolio'!#REF!</definedName>
    <definedName name="BLPH75" hidden="1">'Portfolio'!#REF!</definedName>
    <definedName name="BLPH76" hidden="1">'Portfolio'!#REF!</definedName>
    <definedName name="BLPH77" hidden="1">'Portfolio'!#REF!</definedName>
    <definedName name="BLPH78" hidden="1">'Portfolio'!#REF!</definedName>
    <definedName name="BLPH79" hidden="1">'Portfolio'!#REF!</definedName>
    <definedName name="BLPH8" hidden="1">#REF!</definedName>
    <definedName name="BLPH80" hidden="1">'Portfolio'!#REF!</definedName>
    <definedName name="BLPH81" hidden="1">'Portfolio'!#REF!</definedName>
    <definedName name="BLPH82" hidden="1">'Portfolio'!#REF!</definedName>
    <definedName name="BLPH83" hidden="1">'Portfolio'!#REF!</definedName>
    <definedName name="BLPH84" hidden="1">'Portfolio'!#REF!</definedName>
    <definedName name="BLPH85" hidden="1">'Portfolio'!#REF!</definedName>
    <definedName name="BLPH86" hidden="1">'Portfolio'!#REF!</definedName>
    <definedName name="BLPH87" hidden="1">'Portfolio'!#REF!</definedName>
    <definedName name="BLPH88" hidden="1">'Portfolio'!#REF!</definedName>
    <definedName name="BLPH89" hidden="1">'Portfolio'!#REF!</definedName>
    <definedName name="BLPH9" hidden="1">#REF!</definedName>
    <definedName name="BLPH90" hidden="1">'Portfolio'!#REF!</definedName>
    <definedName name="BLPH91" hidden="1">'Portfolio'!#REF!</definedName>
    <definedName name="BLPH92" hidden="1">'Portfolio'!#REF!</definedName>
    <definedName name="BLPH93" hidden="1">'Portfolio'!#REF!</definedName>
    <definedName name="BLPH94" hidden="1">'Portfolio'!#REF!</definedName>
    <definedName name="BLPH95" hidden="1">'Portfolio'!#REF!</definedName>
    <definedName name="BLPH96" hidden="1">'Portfolio'!#REF!</definedName>
    <definedName name="BLPH97" hidden="1">'Portfolio'!#REF!</definedName>
    <definedName name="BLPH98" hidden="1">'Portfolio'!#REF!</definedName>
    <definedName name="BLPH99" hidden="1">'Portfolio'!#REF!</definedName>
    <definedName name="_xlnm.Print_Area" localSheetId="0">'Portfolio'!$A$1:$P$67</definedName>
    <definedName name="_xlnm.Print_Area" localSheetId="1">'Sector Weight &amp; Performance'!$A$1:$P$55</definedName>
  </definedNames>
  <calcPr calcId="145621"/>
  <pivotCaches>
    <pivotCache cacheId="5" r:id="rId3"/>
  </pivotCaches>
  <extLst/>
</workbook>
</file>

<file path=xl/sharedStrings.xml><?xml version="1.0" encoding="utf-8"?>
<sst xmlns="http://schemas.openxmlformats.org/spreadsheetml/2006/main" count="251" uniqueCount="172">
  <si>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</si>
  <si>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</si>
  <si>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</si>
  <si>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</si>
  <si>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</si>
  <si>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</si>
  <si>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</si>
  <si>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</si>
  <si>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</si>
  <si>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</si>
  <si>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</si>
  <si>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</si>
  <si>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</si>
  <si>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</si>
  <si>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</si>
  <si>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</si>
  <si>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</si>
  <si>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</si>
  <si>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</si>
  <si>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</si>
  <si>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</si>
  <si>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</si>
  <si>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</si>
  <si>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</si>
  <si>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</si>
  <si>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</si>
  <si>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</si>
  <si>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</si>
  <si>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</si>
  <si>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</si>
  <si>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</si>
  <si>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</si>
  <si>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</si>
  <si>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</si>
  <si>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</si>
  <si>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</si>
  <si>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</si>
  <si>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</si>
  <si>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</si>
  <si>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</si>
  <si>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</si>
  <si>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</si>
  <si>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</si>
  <si>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</si>
  <si>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</si>
  <si>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</si>
  <si>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</si>
  <si>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</si>
  <si>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</si>
  <si>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</si>
  <si>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</si>
  <si>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</si>
  <si>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</si>
  <si>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</si>
  <si>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</si>
  <si>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</si>
  <si>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</si>
  <si>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</si>
  <si>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</si>
  <si>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</si>
  <si>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</si>
  <si>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</si>
  <si>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</si>
  <si>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</si>
  <si>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</si>
  <si>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</si>
  <si>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</si>
  <si>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</si>
  <si>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</si>
  <si>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</si>
  <si>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</si>
  <si>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</si>
  <si>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</si>
  <si>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</si>
  <si>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</si>
  <si>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</si>
  <si>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</si>
  <si>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</si>
  <si>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</si>
  <si>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</si>
  <si>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</si>
  <si>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</si>
  <si>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</si>
  <si>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</si>
  <si>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</si>
  <si>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</si>
  <si>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</si>
  <si>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</si>
  <si>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</si>
  <si>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</si>
  <si>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</si>
  <si>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</si>
  <si>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WFC</t>
  </si>
  <si>
    <t>Grand Total:</t>
  </si>
  <si>
    <t>% of Assets</t>
  </si>
  <si>
    <t>TAP</t>
  </si>
  <si>
    <t>GOOGL</t>
  </si>
  <si>
    <t>ETN</t>
  </si>
  <si>
    <t>MU</t>
  </si>
  <si>
    <t>WMT</t>
  </si>
  <si>
    <t>CROWN HOLDINGS INC</t>
  </si>
  <si>
    <t>CCK</t>
  </si>
  <si>
    <t>APPLE INC</t>
  </si>
  <si>
    <t>GILEAD SCIENCES INC</t>
  </si>
  <si>
    <t>EATON CORP PLC</t>
  </si>
  <si>
    <t>HCA</t>
  </si>
  <si>
    <t>MOS</t>
  </si>
  <si>
    <t>VERIZON COMMUNICATIONS INC</t>
  </si>
  <si>
    <t>VZ</t>
  </si>
  <si>
    <t>Total</t>
  </si>
  <si>
    <t>Securities</t>
  </si>
  <si>
    <t>Asset Allocation</t>
  </si>
  <si>
    <t>Asset</t>
  </si>
  <si>
    <t>Securities Allocation</t>
  </si>
  <si>
    <t>ALPHABET INC-CL A</t>
  </si>
  <si>
    <t>METLIFE INC</t>
  </si>
  <si>
    <t>MET</t>
  </si>
  <si>
    <t>AMAZON.COM INC</t>
  </si>
  <si>
    <t>AMZN</t>
  </si>
  <si>
    <t>GENERAL MOTORS CO</t>
  </si>
  <si>
    <t>GM</t>
  </si>
  <si>
    <t>NEXTERA ENERGY INC</t>
  </si>
  <si>
    <t>NEE</t>
  </si>
  <si>
    <t>UNITED CONTINENTAL HOLDINGS IN</t>
  </si>
  <si>
    <t>UAL</t>
  </si>
  <si>
    <t>WELLS FARGO &amp; CO</t>
  </si>
  <si>
    <t>Real Estate</t>
  </si>
  <si>
    <t>HCA HEALTHCARE INC</t>
  </si>
  <si>
    <t>DUKE REALTY CORP</t>
  </si>
  <si>
    <t>DRE</t>
  </si>
  <si>
    <t>ELI LILLY &amp; CO</t>
  </si>
  <si>
    <t>LLY</t>
  </si>
  <si>
    <t>SNAP-ON INC</t>
  </si>
  <si>
    <t>SNA</t>
  </si>
  <si>
    <t>WALMART INC</t>
  </si>
  <si>
    <t>WORLDPAY INC</t>
  </si>
  <si>
    <t>WP</t>
  </si>
  <si>
    <t>BOSTON PROPERTIES INC</t>
  </si>
  <si>
    <t>BXP</t>
  </si>
  <si>
    <t>ALEXION PHARMACEUTICALS INC</t>
  </si>
  <si>
    <t>ALXN</t>
  </si>
  <si>
    <t>CELGENE CORP</t>
  </si>
  <si>
    <t>CELG</t>
  </si>
  <si>
    <t>EXXON MOBIL CORP</t>
  </si>
  <si>
    <t>XOM</t>
  </si>
  <si>
    <t>GOLDMAN SACHS GROUP INC/THE</t>
  </si>
  <si>
    <t>INTERNATIONAL BUSINESS MACHINE</t>
  </si>
  <si>
    <t>IBM</t>
  </si>
  <si>
    <t>MOLSON COORS BREWING CO</t>
  </si>
  <si>
    <t>NEWELL BRANDS INC</t>
  </si>
  <si>
    <t>NWL</t>
  </si>
  <si>
    <t>OSHKOSH CORP</t>
  </si>
  <si>
    <t>SCHLUMBERGER LTD</t>
  </si>
  <si>
    <t>SLB</t>
  </si>
  <si>
    <t>SYNCHRONY FINANCIAL</t>
  </si>
  <si>
    <t>SYF</t>
  </si>
  <si>
    <t>Communication Services</t>
  </si>
  <si>
    <t>AARON'S INC</t>
  </si>
  <si>
    <t>AAN</t>
  </si>
  <si>
    <t>CONOCOPHILLIPS</t>
  </si>
  <si>
    <t>COP</t>
  </si>
  <si>
    <t>MARATHON PETROLEUM CORP</t>
  </si>
  <si>
    <t>MPC</t>
  </si>
  <si>
    <t>MICRON TECHNOLOGY INC</t>
  </si>
  <si>
    <t>MONDELEZ INTERNATIONAL INC</t>
  </si>
  <si>
    <t>MDLZ</t>
  </si>
  <si>
    <t>MOSAIC CO/THE</t>
  </si>
  <si>
    <t>NVIDIA CORP</t>
  </si>
  <si>
    <t>NVDA</t>
  </si>
  <si>
    <t>Cons Discr</t>
  </si>
  <si>
    <t>Info Tech</t>
  </si>
  <si>
    <t>Cons Staples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</si>
</sst>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00"/>
    <numFmt numFmtId="171" formatCode="_(* #,##0.000_);_(* \(#,##0.000\);_(* &quot;-&quot;??_);_(@_)"/>
    <numFmt numFmtId="172" formatCode="&quot;$&quot;#,##0.0_);[Red]\(&quot;$&quot;#,##0.0\)"/>
    <numFmt numFmtId="173" formatCode="_(* #,##0.0000_);_(* \(#,##0.0000\);_(* &quot;-&quot;??_);_(@_)"/>
    <numFmt numFmtId="174" formatCode="_(* #,##0.00000_);_(* \(#,##0.00000\);_(* &quot;-&quot;??_);_(@_)"/>
    <numFmt numFmtId="175" formatCode="&quot;$&quot;#,##0"/>
    <numFmt numFmtId="176" formatCode="&quot;$&quot;#,##0.00"/>
    <numFmt numFmtId="177" formatCode="mm/dd/yy;@"/>
    <numFmt numFmtId="178" formatCode="0.0%"/>
    <numFmt numFmtId="179" formatCode="0.00%"/>
  </numFmts>
  <fonts count="47">
    <font>
      <sz val="10"/>
      <name val="Arial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4"/>
      <color indexed="12"/>
      <name val="Tahoma"/>
      <family val="2"/>
    </font>
    <font>
      <b/>
      <sz val="14"/>
      <name val="Arial"/>
      <family val="2"/>
    </font>
    <font>
      <b/>
      <sz val="14"/>
      <color indexed="8"/>
      <name val="Tahoma"/>
      <family val="2"/>
    </font>
    <font>
      <b/>
      <u val="single"/>
      <sz val="14"/>
      <color indexed="8"/>
      <name val="Tahoma"/>
      <family val="2"/>
    </font>
    <font>
      <sz val="14"/>
      <color indexed="18"/>
      <name val="Arial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 val="single"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indexed="8"/>
      </left>
      <right/>
      <top style="medium"/>
      <bottom/>
    </border>
    <border>
      <left style="thin">
        <color indexed="65"/>
      </left>
      <right/>
      <top style="medium"/>
      <bottom/>
    </border>
    <border>
      <left style="thin">
        <color indexed="65"/>
      </left>
      <right style="medium"/>
      <top style="medium"/>
      <bottom/>
    </border>
    <border>
      <left style="thin"/>
      <right style="medium"/>
      <top style="thin">
        <color indexed="8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65"/>
      </left>
      <right/>
      <top style="thin">
        <color indexed="8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29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4">
    <xf numFmtId="0" fontId="0" fillId="0" borderId="0" xfId="0"/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10" fontId="6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4" xfId="0" applyFill="1" applyBorder="1"/>
    <xf numFmtId="0" fontId="0" fillId="33" borderId="15" xfId="0" applyFill="1" applyBorder="1"/>
    <xf numFmtId="0" fontId="0" fillId="33" borderId="16" xfId="0" applyFill="1" applyBorder="1"/>
    <xf numFmtId="10" fontId="6" fillId="33" borderId="0" xfId="0" applyNumberFormat="1" applyFont="1" applyFill="1" applyBorder="1" applyAlignment="1">
      <alignment horizontal="right" vertical="top" wrapText="1"/>
    </xf>
    <xf numFmtId="10" fontId="4" fillId="33" borderId="0" xfId="0" applyNumberFormat="1" applyFont="1" applyFill="1" applyBorder="1" applyAlignment="1">
      <alignment horizontal="center" vertical="top" wrapText="1"/>
    </xf>
    <xf numFmtId="176" fontId="0" fillId="0" borderId="0" xfId="0" applyNumberFormat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10" fontId="5" fillId="3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0" fillId="0" borderId="0" xfId="0" applyNumberFormat="1"/>
    <xf numFmtId="1" fontId="0" fillId="0" borderId="0" xfId="0" applyNumberFormat="1"/>
    <xf numFmtId="16" fontId="0" fillId="0" borderId="0" xfId="0" applyNumberFormat="1"/>
    <xf numFmtId="176" fontId="2" fillId="0" borderId="0" xfId="0" applyNumberFormat="1" applyFont="1" applyFill="1" applyBorder="1" applyAlignment="1">
      <alignment/>
    </xf>
    <xf numFmtId="176" fontId="2" fillId="0" borderId="0" xfId="16" applyNumberFormat="1" applyFont="1" applyFill="1" applyBorder="1" applyAlignment="1">
      <alignment/>
    </xf>
    <xf numFmtId="0" fontId="8" fillId="33" borderId="0" xfId="0" applyFont="1" applyFill="1" applyBorder="1"/>
    <xf numFmtId="0" fontId="0" fillId="0" borderId="17" xfId="0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Fill="1"/>
    <xf numFmtId="175" fontId="0" fillId="0" borderId="17" xfId="0" applyNumberFormat="1" applyBorder="1"/>
    <xf numFmtId="0" fontId="7" fillId="33" borderId="18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10" fontId="4" fillId="33" borderId="19" xfId="15" applyNumberFormat="1" applyFont="1" applyFill="1" applyBorder="1" applyAlignment="1">
      <alignment horizontal="right" vertical="top" wrapText="1"/>
    </xf>
    <xf numFmtId="10" fontId="6" fillId="33" borderId="19" xfId="15" applyNumberFormat="1" applyFont="1" applyFill="1" applyBorder="1" applyAlignment="1">
      <alignment horizontal="right" vertical="top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0" fontId="0" fillId="0" borderId="26" xfId="0" applyNumberFormat="1" applyBorder="1"/>
    <xf numFmtId="0" fontId="0" fillId="0" borderId="27" xfId="0" applyBorder="1"/>
    <xf numFmtId="10" fontId="5" fillId="33" borderId="0" xfId="0" applyNumberFormat="1" applyFont="1" applyFill="1" applyBorder="1" applyAlignment="1">
      <alignment horizontal="right" vertical="top" wrapText="1"/>
    </xf>
    <xf numFmtId="0" fontId="0" fillId="0" borderId="19" xfId="0" applyBorder="1"/>
    <xf numFmtId="10" fontId="3" fillId="33" borderId="0" xfId="15" applyNumberFormat="1" applyFont="1" applyFill="1" applyBorder="1" applyAlignment="1">
      <alignment horizontal="center" wrapText="1"/>
    </xf>
    <xf numFmtId="10" fontId="6" fillId="33" borderId="0" xfId="15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4" fontId="1" fillId="33" borderId="18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vertical="center"/>
    </xf>
    <xf numFmtId="0" fontId="8" fillId="0" borderId="28" xfId="0" applyFont="1" applyBorder="1"/>
    <xf numFmtId="10" fontId="8" fillId="0" borderId="29" xfId="15" applyNumberFormat="1" applyFont="1" applyBorder="1"/>
    <xf numFmtId="0" fontId="8" fillId="0" borderId="30" xfId="0" applyFont="1" applyBorder="1"/>
    <xf numFmtId="10" fontId="8" fillId="0" borderId="31" xfId="15" applyNumberFormat="1" applyFont="1" applyBorder="1"/>
    <xf numFmtId="0" fontId="8" fillId="0" borderId="32" xfId="0" applyFont="1" applyBorder="1"/>
    <xf numFmtId="10" fontId="8" fillId="0" borderId="33" xfId="15" applyNumberFormat="1" applyFont="1" applyBorder="1"/>
    <xf numFmtId="10" fontId="5" fillId="33" borderId="0" xfId="15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175" fontId="9" fillId="0" borderId="35" xfId="0" applyNumberFormat="1" applyFont="1" applyBorder="1"/>
    <xf numFmtId="10" fontId="9" fillId="0" borderId="36" xfId="0" applyNumberFormat="1" applyFont="1" applyBorder="1"/>
    <xf numFmtId="0" fontId="8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175" fontId="8" fillId="0" borderId="37" xfId="0" applyNumberFormat="1" applyFont="1" applyBorder="1"/>
    <xf numFmtId="10" fontId="8" fillId="0" borderId="37" xfId="0" applyNumberFormat="1" applyFont="1" applyBorder="1"/>
    <xf numFmtId="43" fontId="17" fillId="35" borderId="0" xfId="18" applyNumberFormat="1" applyFont="1" applyFill="1" applyBorder="1" applyAlignment="1">
      <alignment/>
    </xf>
    <xf numFmtId="0" fontId="18" fillId="0" borderId="0" xfId="0" applyFont="1" applyBorder="1"/>
    <xf numFmtId="0" fontId="19" fillId="0" borderId="14" xfId="0" applyFont="1" applyBorder="1"/>
    <xf numFmtId="176" fontId="19" fillId="0" borderId="14" xfId="0" applyNumberFormat="1" applyFont="1" applyBorder="1"/>
    <xf numFmtId="176" fontId="19" fillId="33" borderId="14" xfId="0" applyNumberFormat="1" applyFont="1" applyFill="1" applyBorder="1"/>
    <xf numFmtId="0" fontId="18" fillId="0" borderId="0" xfId="0" applyFont="1"/>
    <xf numFmtId="37" fontId="19" fillId="35" borderId="13" xfId="0" applyNumberFormat="1" applyFont="1" applyFill="1" applyBorder="1" applyAlignment="1">
      <alignment horizontal="centerContinuous"/>
    </xf>
    <xf numFmtId="37" fontId="19" fillId="35" borderId="14" xfId="0" applyNumberFormat="1" applyFont="1" applyFill="1" applyBorder="1" applyAlignment="1">
      <alignment horizontal="centerContinuous"/>
    </xf>
    <xf numFmtId="176" fontId="19" fillId="35" borderId="14" xfId="0" applyNumberFormat="1" applyFont="1" applyFill="1" applyBorder="1" applyAlignment="1">
      <alignment horizontal="centerContinuous"/>
    </xf>
    <xf numFmtId="176" fontId="19" fillId="33" borderId="14" xfId="0" applyNumberFormat="1" applyFont="1" applyFill="1" applyBorder="1" applyAlignment="1">
      <alignment horizontal="centerContinuous"/>
    </xf>
    <xf numFmtId="37" fontId="19" fillId="35" borderId="20" xfId="0" applyNumberFormat="1" applyFont="1" applyFill="1" applyBorder="1" applyAlignment="1">
      <alignment horizontal="centerContinuous"/>
    </xf>
    <xf numFmtId="37" fontId="19" fillId="35" borderId="15" xfId="0" applyNumberFormat="1" applyFont="1" applyFill="1" applyBorder="1" applyAlignment="1">
      <alignment horizontal="centerContinuous"/>
    </xf>
    <xf numFmtId="37" fontId="19" fillId="35" borderId="0" xfId="0" applyNumberFormat="1" applyFont="1" applyFill="1" applyBorder="1" applyAlignment="1">
      <alignment horizontal="centerContinuous"/>
    </xf>
    <xf numFmtId="176" fontId="19" fillId="35" borderId="0" xfId="0" applyNumberFormat="1" applyFont="1" applyFill="1" applyBorder="1" applyAlignment="1">
      <alignment horizontal="centerContinuous"/>
    </xf>
    <xf numFmtId="176" fontId="19" fillId="33" borderId="0" xfId="0" applyNumberFormat="1" applyFont="1" applyFill="1" applyBorder="1" applyAlignment="1">
      <alignment horizontal="centerContinuous"/>
    </xf>
    <xf numFmtId="37" fontId="19" fillId="35" borderId="21" xfId="0" applyNumberFormat="1" applyFont="1" applyFill="1" applyBorder="1" applyAlignment="1">
      <alignment horizontal="centerContinuous"/>
    </xf>
    <xf numFmtId="0" fontId="20" fillId="0" borderId="0" xfId="0" applyFont="1"/>
    <xf numFmtId="173" fontId="20" fillId="0" borderId="0" xfId="18" applyNumberFormat="1" applyFont="1"/>
    <xf numFmtId="43" fontId="20" fillId="0" borderId="0" xfId="18" applyFont="1"/>
    <xf numFmtId="0" fontId="19" fillId="35" borderId="15" xfId="0" applyNumberFormat="1" applyFont="1" applyFill="1" applyBorder="1" applyAlignment="1">
      <alignment horizontal="centerContinuous"/>
    </xf>
    <xf numFmtId="0" fontId="19" fillId="35" borderId="0" xfId="0" applyNumberFormat="1" applyFont="1" applyFill="1" applyBorder="1" applyAlignment="1">
      <alignment horizontal="centerContinuous"/>
    </xf>
    <xf numFmtId="0" fontId="19" fillId="35" borderId="21" xfId="0" applyNumberFormat="1" applyFont="1" applyFill="1" applyBorder="1" applyAlignment="1">
      <alignment horizontal="centerContinuous"/>
    </xf>
    <xf numFmtId="0" fontId="20" fillId="0" borderId="0" xfId="0" applyFont="1" applyBorder="1"/>
    <xf numFmtId="164" fontId="21" fillId="35" borderId="15" xfId="0" applyNumberFormat="1" applyFont="1" applyFill="1" applyBorder="1" applyAlignment="1">
      <alignment horizontal="centerContinuous"/>
    </xf>
    <xf numFmtId="164" fontId="21" fillId="35" borderId="0" xfId="0" applyNumberFormat="1" applyFont="1" applyFill="1" applyBorder="1" applyAlignment="1">
      <alignment horizontal="centerContinuous"/>
    </xf>
    <xf numFmtId="176" fontId="21" fillId="35" borderId="0" xfId="0" applyNumberFormat="1" applyFont="1" applyFill="1" applyBorder="1" applyAlignment="1">
      <alignment horizontal="centerContinuous"/>
    </xf>
    <xf numFmtId="176" fontId="21" fillId="33" borderId="0" xfId="0" applyNumberFormat="1" applyFont="1" applyFill="1" applyBorder="1" applyAlignment="1">
      <alignment horizontal="centerContinuous"/>
    </xf>
    <xf numFmtId="164" fontId="21" fillId="35" borderId="21" xfId="0" applyNumberFormat="1" applyFont="1" applyFill="1" applyBorder="1" applyAlignment="1">
      <alignment horizontal="centerContinuous"/>
    </xf>
    <xf numFmtId="170" fontId="20" fillId="0" borderId="0" xfId="0" applyNumberFormat="1" applyFont="1" applyBorder="1"/>
    <xf numFmtId="0" fontId="19" fillId="33" borderId="16" xfId="0" applyFont="1" applyFill="1" applyBorder="1"/>
    <xf numFmtId="0" fontId="23" fillId="35" borderId="12" xfId="0" applyNumberFormat="1" applyFont="1" applyFill="1" applyBorder="1" applyAlignment="1">
      <alignment horizontal="centerContinuous"/>
    </xf>
    <xf numFmtId="0" fontId="19" fillId="33" borderId="12" xfId="0" applyFont="1" applyFill="1" applyBorder="1"/>
    <xf numFmtId="176" fontId="19" fillId="33" borderId="12" xfId="0" applyNumberFormat="1" applyFont="1" applyFill="1" applyBorder="1"/>
    <xf numFmtId="49" fontId="23" fillId="35" borderId="12" xfId="0" applyNumberFormat="1" applyFont="1" applyFill="1" applyBorder="1" applyAlignment="1">
      <alignment horizontal="center"/>
    </xf>
    <xf numFmtId="176" fontId="23" fillId="33" borderId="12" xfId="0" applyNumberFormat="1" applyFont="1" applyFill="1" applyBorder="1" applyAlignment="1">
      <alignment horizontal="centerContinuous"/>
    </xf>
    <xf numFmtId="38" fontId="23" fillId="35" borderId="12" xfId="0" applyNumberFormat="1" applyFont="1" applyFill="1" applyBorder="1" applyAlignment="1">
      <alignment horizontal="centerContinuous"/>
    </xf>
    <xf numFmtId="165" fontId="23" fillId="35" borderId="12" xfId="0" applyNumberFormat="1" applyFont="1" applyFill="1" applyBorder="1" applyAlignment="1">
      <alignment horizontal="centerContinuous"/>
    </xf>
    <xf numFmtId="37" fontId="23" fillId="35" borderId="12" xfId="0" applyNumberFormat="1" applyFont="1" applyFill="1" applyBorder="1" applyAlignment="1">
      <alignment horizontal="centerContinuous"/>
    </xf>
    <xf numFmtId="0" fontId="19" fillId="33" borderId="22" xfId="0" applyFont="1" applyFill="1" applyBorder="1"/>
    <xf numFmtId="0" fontId="18" fillId="33" borderId="38" xfId="0" applyFont="1" applyFill="1" applyBorder="1"/>
    <xf numFmtId="0" fontId="17" fillId="35" borderId="0" xfId="0" applyNumberFormat="1" applyFont="1" applyFill="1" applyBorder="1"/>
    <xf numFmtId="165" fontId="17" fillId="35" borderId="0" xfId="0" applyNumberFormat="1" applyFont="1" applyFill="1" applyBorder="1" applyAlignment="1">
      <alignment/>
    </xf>
    <xf numFmtId="176" fontId="17" fillId="35" borderId="0" xfId="0" applyNumberFormat="1" applyFont="1" applyFill="1" applyBorder="1" applyAlignment="1">
      <alignment/>
    </xf>
    <xf numFmtId="16" fontId="17" fillId="35" borderId="0" xfId="0" applyNumberFormat="1" applyFont="1" applyFill="1" applyBorder="1" applyAlignment="1">
      <alignment/>
    </xf>
    <xf numFmtId="176" fontId="17" fillId="33" borderId="0" xfId="0" applyNumberFormat="1" applyFont="1" applyFill="1" applyBorder="1" applyAlignment="1">
      <alignment/>
    </xf>
    <xf numFmtId="38" fontId="17" fillId="35" borderId="0" xfId="0" applyNumberFormat="1" applyFont="1" applyFill="1" applyBorder="1" applyAlignment="1">
      <alignment/>
    </xf>
    <xf numFmtId="37" fontId="17" fillId="35" borderId="0" xfId="0" applyNumberFormat="1" applyFont="1" applyFill="1" applyBorder="1" applyAlignment="1">
      <alignment/>
    </xf>
    <xf numFmtId="0" fontId="17" fillId="35" borderId="0" xfId="0" applyNumberFormat="1" applyFont="1" applyFill="1" applyBorder="1" applyAlignment="1">
      <alignment/>
    </xf>
    <xf numFmtId="0" fontId="18" fillId="33" borderId="0" xfId="0" applyFont="1" applyFill="1" applyBorder="1"/>
    <xf numFmtId="0" fontId="18" fillId="33" borderId="39" xfId="0" applyFont="1" applyFill="1" applyBorder="1"/>
    <xf numFmtId="0" fontId="24" fillId="35" borderId="15" xfId="0" applyNumberFormat="1" applyFont="1" applyFill="1" applyBorder="1"/>
    <xf numFmtId="16" fontId="17" fillId="33" borderId="0" xfId="0" applyNumberFormat="1" applyFont="1" applyFill="1" applyBorder="1" applyAlignment="1">
      <alignment/>
    </xf>
    <xf numFmtId="0" fontId="18" fillId="33" borderId="21" xfId="0" applyFont="1" applyFill="1" applyBorder="1"/>
    <xf numFmtId="167" fontId="17" fillId="35" borderId="15" xfId="18" applyNumberFormat="1" applyFont="1" applyFill="1" applyBorder="1" applyAlignment="1">
      <alignment/>
    </xf>
    <xf numFmtId="43" fontId="17" fillId="35" borderId="0" xfId="18" applyFont="1" applyFill="1" applyBorder="1" applyAlignment="1">
      <alignment/>
    </xf>
    <xf numFmtId="176" fontId="17" fillId="35" borderId="0" xfId="18" applyNumberFormat="1" applyFont="1" applyFill="1" applyBorder="1" applyAlignment="1">
      <alignment/>
    </xf>
    <xf numFmtId="14" fontId="17" fillId="35" borderId="0" xfId="18" applyNumberFormat="1" applyFont="1" applyFill="1" applyBorder="1" applyAlignment="1">
      <alignment/>
    </xf>
    <xf numFmtId="8" fontId="17" fillId="35" borderId="0" xfId="0" applyNumberFormat="1" applyFont="1" applyFill="1" applyBorder="1" applyAlignment="1">
      <alignment horizontal="right"/>
    </xf>
    <xf numFmtId="8" fontId="17" fillId="33" borderId="0" xfId="0" applyNumberFormat="1" applyFont="1" applyFill="1" applyBorder="1" applyAlignment="1">
      <alignment/>
    </xf>
    <xf numFmtId="10" fontId="17" fillId="35" borderId="0" xfId="0" applyNumberFormat="1" applyFont="1" applyFill="1" applyBorder="1" applyAlignment="1">
      <alignment horizontal="center"/>
    </xf>
    <xf numFmtId="171" fontId="17" fillId="35" borderId="0" xfId="18" applyNumberFormat="1" applyFont="1" applyFill="1" applyBorder="1" applyAlignment="1">
      <alignment/>
    </xf>
    <xf numFmtId="167" fontId="17" fillId="35" borderId="0" xfId="18" applyNumberFormat="1" applyFont="1" applyFill="1" applyBorder="1" applyAlignment="1">
      <alignment/>
    </xf>
    <xf numFmtId="43" fontId="17" fillId="35" borderId="21" xfId="18" applyNumberFormat="1" applyFont="1" applyFill="1" applyBorder="1" applyAlignment="1">
      <alignment/>
    </xf>
    <xf numFmtId="0" fontId="18" fillId="35" borderId="0" xfId="0" applyNumberFormat="1" applyFont="1" applyFill="1" applyBorder="1" applyAlignment="1">
      <alignment horizontal="left" indent="1"/>
    </xf>
    <xf numFmtId="0" fontId="18" fillId="35" borderId="0" xfId="0" applyNumberFormat="1" applyFont="1" applyFill="1" applyBorder="1" applyAlignment="1">
      <alignment horizontal="left" indent="2"/>
    </xf>
    <xf numFmtId="0" fontId="17" fillId="35" borderId="0" xfId="0" applyNumberFormat="1" applyFont="1" applyFill="1" applyBorder="1" applyAlignment="1">
      <alignment horizontal="left"/>
    </xf>
    <xf numFmtId="43" fontId="18" fillId="35" borderId="0" xfId="18" applyFont="1" applyFill="1" applyBorder="1" applyAlignment="1">
      <alignment/>
    </xf>
    <xf numFmtId="176" fontId="18" fillId="35" borderId="0" xfId="18" applyNumberFormat="1" applyFont="1" applyFill="1" applyBorder="1" applyAlignment="1">
      <alignment/>
    </xf>
    <xf numFmtId="43" fontId="17" fillId="35" borderId="0" xfId="18" applyFont="1" applyFill="1" applyBorder="1" applyAlignment="1" quotePrefix="1">
      <alignment/>
    </xf>
    <xf numFmtId="6" fontId="17" fillId="35" borderId="0" xfId="0" applyNumberFormat="1" applyFont="1" applyFill="1" applyBorder="1" applyAlignment="1">
      <alignment horizontal="right"/>
    </xf>
    <xf numFmtId="172" fontId="17" fillId="33" borderId="0" xfId="0" applyNumberFormat="1" applyFont="1" applyFill="1" applyBorder="1" applyAlignment="1">
      <alignment/>
    </xf>
    <xf numFmtId="10" fontId="17" fillId="35" borderId="0" xfId="0" applyNumberFormat="1" applyFont="1" applyFill="1" applyBorder="1" applyAlignment="1">
      <alignment horizontal="right"/>
    </xf>
    <xf numFmtId="169" fontId="17" fillId="35" borderId="0" xfId="18" applyNumberFormat="1" applyFont="1" applyFill="1" applyBorder="1" applyAlignment="1">
      <alignment/>
    </xf>
    <xf numFmtId="174" fontId="20" fillId="0" borderId="0" xfId="18" applyNumberFormat="1" applyFont="1" applyBorder="1"/>
    <xf numFmtId="10" fontId="20" fillId="0" borderId="0" xfId="15" applyNumberFormat="1" applyFont="1" applyBorder="1"/>
    <xf numFmtId="173" fontId="20" fillId="0" borderId="0" xfId="0" applyNumberFormat="1" applyFont="1"/>
    <xf numFmtId="173" fontId="20" fillId="0" borderId="0" xfId="18" applyNumberFormat="1" applyFont="1" applyBorder="1"/>
    <xf numFmtId="170" fontId="20" fillId="0" borderId="0" xfId="0" applyNumberFormat="1" applyFont="1"/>
    <xf numFmtId="0" fontId="25" fillId="0" borderId="0" xfId="0" applyFont="1" applyFill="1" applyBorder="1" applyAlignment="1">
      <alignment horizontal="left"/>
    </xf>
    <xf numFmtId="167" fontId="17" fillId="35" borderId="16" xfId="18" applyNumberFormat="1" applyFont="1" applyFill="1" applyBorder="1" applyAlignment="1">
      <alignment/>
    </xf>
    <xf numFmtId="0" fontId="18" fillId="35" borderId="12" xfId="0" applyNumberFormat="1" applyFont="1" applyFill="1" applyBorder="1" applyAlignment="1">
      <alignment horizontal="left" indent="1"/>
    </xf>
    <xf numFmtId="0" fontId="18" fillId="35" borderId="12" xfId="0" applyNumberFormat="1" applyFont="1" applyFill="1" applyBorder="1" applyAlignment="1">
      <alignment horizontal="left" indent="2"/>
    </xf>
    <xf numFmtId="0" fontId="17" fillId="35" borderId="12" xfId="0" applyNumberFormat="1" applyFont="1" applyFill="1" applyBorder="1"/>
    <xf numFmtId="39" fontId="17" fillId="33" borderId="12" xfId="0" applyNumberFormat="1" applyFont="1" applyFill="1" applyBorder="1" applyAlignment="1">
      <alignment/>
    </xf>
    <xf numFmtId="176" fontId="17" fillId="35" borderId="12" xfId="18" applyNumberFormat="1" applyFont="1" applyFill="1" applyBorder="1" applyAlignment="1">
      <alignment/>
    </xf>
    <xf numFmtId="0" fontId="17" fillId="33" borderId="12" xfId="0" applyNumberFormat="1" applyFont="1" applyFill="1" applyBorder="1" applyAlignment="1">
      <alignment horizontal="center"/>
    </xf>
    <xf numFmtId="176" fontId="17" fillId="33" borderId="12" xfId="0" applyNumberFormat="1" applyFont="1" applyFill="1" applyBorder="1" applyAlignment="1">
      <alignment/>
    </xf>
    <xf numFmtId="6" fontId="17" fillId="35" borderId="12" xfId="0" applyNumberFormat="1" applyFont="1" applyFill="1" applyBorder="1" applyAlignment="1">
      <alignment horizontal="right"/>
    </xf>
    <xf numFmtId="43" fontId="17" fillId="35" borderId="12" xfId="18" applyFont="1" applyFill="1" applyBorder="1" applyAlignment="1">
      <alignment horizontal="center"/>
    </xf>
    <xf numFmtId="172" fontId="17" fillId="35" borderId="12" xfId="18" applyNumberFormat="1" applyFont="1" applyFill="1" applyBorder="1" applyAlignment="1">
      <alignment/>
    </xf>
    <xf numFmtId="10" fontId="17" fillId="35" borderId="12" xfId="0" applyNumberFormat="1" applyFont="1" applyFill="1" applyBorder="1" applyAlignment="1">
      <alignment horizontal="right"/>
    </xf>
    <xf numFmtId="10" fontId="17" fillId="35" borderId="12" xfId="0" applyNumberFormat="1" applyFont="1" applyFill="1" applyBorder="1" applyAlignment="1">
      <alignment horizontal="center"/>
    </xf>
    <xf numFmtId="39" fontId="18" fillId="33" borderId="12" xfId="0" applyNumberFormat="1" applyFont="1" applyFill="1" applyBorder="1"/>
    <xf numFmtId="39" fontId="18" fillId="33" borderId="22" xfId="0" applyNumberFormat="1" applyFont="1" applyFill="1" applyBorder="1"/>
    <xf numFmtId="37" fontId="17" fillId="35" borderId="15" xfId="0" applyNumberFormat="1" applyFont="1" applyFill="1" applyBorder="1" applyAlignment="1">
      <alignment horizontal="right"/>
    </xf>
    <xf numFmtId="37" fontId="24" fillId="35" borderId="0" xfId="0" applyNumberFormat="1" applyFont="1" applyFill="1" applyBorder="1"/>
    <xf numFmtId="37" fontId="17" fillId="35" borderId="0" xfId="0" applyNumberFormat="1" applyFont="1" applyFill="1" applyBorder="1"/>
    <xf numFmtId="176" fontId="17" fillId="35" borderId="0" xfId="16" applyNumberFormat="1" applyFont="1" applyFill="1" applyBorder="1" applyAlignment="1">
      <alignment/>
    </xf>
    <xf numFmtId="173" fontId="22" fillId="0" borderId="0" xfId="18" applyNumberFormat="1" applyFont="1" applyFill="1" applyBorder="1"/>
    <xf numFmtId="0" fontId="17" fillId="33" borderId="0" xfId="0" applyNumberFormat="1" applyFont="1" applyFill="1" applyBorder="1" applyAlignment="1">
      <alignment/>
    </xf>
    <xf numFmtId="176" fontId="17" fillId="33" borderId="0" xfId="16" applyNumberFormat="1" applyFont="1" applyFill="1" applyBorder="1" applyAlignment="1">
      <alignment/>
    </xf>
    <xf numFmtId="6" fontId="17" fillId="35" borderId="0" xfId="16" applyNumberFormat="1" applyFont="1" applyFill="1" applyBorder="1" applyAlignment="1">
      <alignment horizontal="right"/>
    </xf>
    <xf numFmtId="39" fontId="17" fillId="35" borderId="0" xfId="0" applyNumberFormat="1" applyFont="1" applyFill="1" applyBorder="1" applyAlignment="1">
      <alignment horizontal="center"/>
    </xf>
    <xf numFmtId="172" fontId="17" fillId="35" borderId="0" xfId="16" applyNumberFormat="1" applyFont="1" applyFill="1" applyBorder="1" applyAlignment="1">
      <alignment/>
    </xf>
    <xf numFmtId="10" fontId="17" fillId="35" borderId="0" xfId="15" applyNumberFormat="1" applyFont="1" applyFill="1" applyBorder="1" applyAlignment="1">
      <alignment/>
    </xf>
    <xf numFmtId="168" fontId="17" fillId="35" borderId="0" xfId="16" applyNumberFormat="1" applyFont="1" applyFill="1" applyBorder="1" applyAlignment="1">
      <alignment horizontal="right"/>
    </xf>
    <xf numFmtId="10" fontId="22" fillId="0" borderId="0" xfId="0" applyNumberFormat="1" applyFont="1" applyFill="1" applyBorder="1"/>
    <xf numFmtId="43" fontId="22" fillId="0" borderId="0" xfId="18" applyFont="1" applyFill="1" applyBorder="1"/>
    <xf numFmtId="173" fontId="22" fillId="0" borderId="0" xfId="0" applyNumberFormat="1" applyFont="1" applyBorder="1"/>
    <xf numFmtId="2" fontId="22" fillId="0" borderId="0" xfId="0" applyNumberFormat="1" applyFont="1" applyFill="1" applyBorder="1"/>
    <xf numFmtId="0" fontId="22" fillId="0" borderId="0" xfId="0" applyFont="1" applyBorder="1"/>
    <xf numFmtId="10" fontId="22" fillId="0" borderId="0" xfId="15" applyNumberFormat="1" applyFont="1" applyFill="1" applyBorder="1"/>
    <xf numFmtId="0" fontId="18" fillId="33" borderId="15" xfId="0" applyFont="1" applyFill="1" applyBorder="1"/>
    <xf numFmtId="0" fontId="24" fillId="35" borderId="0" xfId="0" applyNumberFormat="1" applyFont="1" applyFill="1" applyBorder="1"/>
    <xf numFmtId="0" fontId="17" fillId="35" borderId="0" xfId="0" applyNumberFormat="1" applyFont="1" applyFill="1" applyBorder="1" applyAlignment="1">
      <alignment horizontal="center"/>
    </xf>
    <xf numFmtId="43" fontId="18" fillId="0" borderId="0" xfId="0" applyNumberFormat="1" applyFont="1" applyBorder="1"/>
    <xf numFmtId="0" fontId="17" fillId="35" borderId="0" xfId="0" applyNumberFormat="1" applyFont="1" applyFill="1" applyBorder="1" applyAlignment="1">
      <alignment horizontal="left" indent="1"/>
    </xf>
    <xf numFmtId="167" fontId="18" fillId="33" borderId="0" xfId="18" applyNumberFormat="1" applyFont="1" applyFill="1" applyBorder="1"/>
    <xf numFmtId="0" fontId="27" fillId="33" borderId="0" xfId="0" applyNumberFormat="1" applyFont="1" applyFill="1" applyBorder="1" applyAlignment="1">
      <alignment/>
    </xf>
    <xf numFmtId="10" fontId="17" fillId="35" borderId="0" xfId="15" applyNumberFormat="1" applyFont="1" applyFill="1" applyBorder="1" applyAlignment="1">
      <alignment horizontal="right"/>
    </xf>
    <xf numFmtId="176" fontId="18" fillId="33" borderId="0" xfId="16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172" fontId="18" fillId="33" borderId="0" xfId="16" applyNumberFormat="1" applyFont="1" applyFill="1" applyBorder="1" applyAlignment="1">
      <alignment/>
    </xf>
    <xf numFmtId="10" fontId="18" fillId="33" borderId="0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 horizontal="center"/>
    </xf>
    <xf numFmtId="0" fontId="28" fillId="33" borderId="0" xfId="0" applyFont="1" applyFill="1" applyBorder="1"/>
    <xf numFmtId="0" fontId="18" fillId="33" borderId="0" xfId="0" applyFont="1" applyFill="1" applyBorder="1" applyAlignment="1">
      <alignment horizontal="left" indent="1"/>
    </xf>
    <xf numFmtId="0" fontId="17" fillId="33" borderId="0" xfId="0" applyNumberFormat="1" applyFont="1" applyFill="1" applyBorder="1" applyAlignment="1">
      <alignment horizontal="left" indent="1"/>
    </xf>
    <xf numFmtId="0" fontId="17" fillId="33" borderId="0" xfId="0" applyNumberFormat="1" applyFont="1" applyFill="1" applyBorder="1"/>
    <xf numFmtId="0" fontId="17" fillId="33" borderId="0" xfId="0" applyNumberFormat="1" applyFont="1" applyFill="1" applyBorder="1" applyAlignment="1">
      <alignment/>
    </xf>
    <xf numFmtId="37" fontId="17" fillId="33" borderId="0" xfId="0" applyNumberFormat="1" applyFont="1" applyFill="1" applyBorder="1" applyAlignment="1">
      <alignment/>
    </xf>
    <xf numFmtId="172" fontId="17" fillId="33" borderId="0" xfId="16" applyNumberFormat="1" applyFont="1" applyFill="1" applyBorder="1" applyAlignment="1">
      <alignment/>
    </xf>
    <xf numFmtId="9" fontId="17" fillId="33" borderId="0" xfId="15" applyFont="1" applyFill="1" applyBorder="1" applyAlignment="1">
      <alignment horizontal="center"/>
    </xf>
    <xf numFmtId="44" fontId="17" fillId="33" borderId="0" xfId="16" applyNumberFormat="1" applyFont="1" applyFill="1" applyBorder="1" applyAlignment="1">
      <alignment/>
    </xf>
    <xf numFmtId="176" fontId="17" fillId="33" borderId="0" xfId="16" applyNumberFormat="1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 wrapText="1" indent="1"/>
    </xf>
    <xf numFmtId="43" fontId="17" fillId="33" borderId="0" xfId="18" applyFont="1" applyFill="1" applyBorder="1"/>
    <xf numFmtId="0" fontId="17" fillId="33" borderId="0" xfId="0" applyNumberFormat="1" applyFont="1" applyFill="1" applyBorder="1" applyAlignment="1">
      <alignment wrapText="1"/>
    </xf>
    <xf numFmtId="43" fontId="17" fillId="33" borderId="0" xfId="18" applyNumberFormat="1" applyFont="1" applyFill="1" applyBorder="1" applyAlignment="1">
      <alignment horizontal="right"/>
    </xf>
    <xf numFmtId="8" fontId="17" fillId="33" borderId="0" xfId="0" applyNumberFormat="1" applyFont="1" applyFill="1" applyBorder="1" applyAlignment="1">
      <alignment horizontal="right"/>
    </xf>
    <xf numFmtId="43" fontId="17" fillId="33" borderId="0" xfId="0" applyNumberFormat="1" applyFont="1" applyFill="1" applyBorder="1" applyAlignment="1">
      <alignment horizontal="right"/>
    </xf>
    <xf numFmtId="0" fontId="18" fillId="33" borderId="16" xfId="0" applyFont="1" applyFill="1" applyBorder="1"/>
    <xf numFmtId="0" fontId="18" fillId="33" borderId="12" xfId="0" applyNumberFormat="1" applyFont="1" applyFill="1" applyBorder="1" applyAlignment="1">
      <alignment/>
    </xf>
    <xf numFmtId="43" fontId="17" fillId="33" borderId="12" xfId="15" applyNumberFormat="1" applyFont="1" applyFill="1" applyBorder="1" applyAlignment="1">
      <alignment horizontal="right"/>
    </xf>
    <xf numFmtId="0" fontId="18" fillId="33" borderId="12" xfId="0" applyNumberFormat="1" applyFont="1" applyFill="1" applyBorder="1"/>
    <xf numFmtId="176" fontId="17" fillId="33" borderId="12" xfId="16" applyNumberFormat="1" applyFont="1" applyFill="1" applyBorder="1" applyAlignment="1">
      <alignment/>
    </xf>
    <xf numFmtId="0" fontId="17" fillId="33" borderId="12" xfId="0" applyNumberFormat="1" applyFont="1" applyFill="1" applyBorder="1" applyAlignment="1">
      <alignment/>
    </xf>
    <xf numFmtId="176" fontId="18" fillId="0" borderId="12" xfId="0" applyNumberFormat="1" applyFont="1" applyFill="1" applyBorder="1"/>
    <xf numFmtId="0" fontId="18" fillId="33" borderId="22" xfId="0" applyFont="1" applyFill="1" applyBorder="1"/>
    <xf numFmtId="0" fontId="18" fillId="33" borderId="0" xfId="0" applyNumberFormat="1" applyFont="1" applyFill="1" applyBorder="1"/>
    <xf numFmtId="176" fontId="18" fillId="33" borderId="0" xfId="0" applyNumberFormat="1" applyFont="1" applyFill="1" applyBorder="1"/>
    <xf numFmtId="40" fontId="18" fillId="33" borderId="0" xfId="0" applyNumberFormat="1" applyFont="1" applyFill="1" applyBorder="1"/>
    <xf numFmtId="176" fontId="18" fillId="0" borderId="0" xfId="0" applyNumberFormat="1" applyFont="1" applyFill="1"/>
    <xf numFmtId="0" fontId="18" fillId="0" borderId="0" xfId="0" applyFont="1" applyFill="1"/>
    <xf numFmtId="169" fontId="18" fillId="0" borderId="0" xfId="0" applyNumberFormat="1" applyFont="1"/>
    <xf numFmtId="176" fontId="18" fillId="0" borderId="0" xfId="0" applyNumberFormat="1" applyFont="1"/>
    <xf numFmtId="0" fontId="26" fillId="35" borderId="0" xfId="0" applyNumberFormat="1" applyFont="1" applyFill="1" applyBorder="1" applyAlignment="1">
      <alignment horizontal="left" indent="2"/>
    </xf>
    <xf numFmtId="14" fontId="18" fillId="0" borderId="0" xfId="0" applyNumberFormat="1" applyFont="1" applyBorder="1"/>
    <xf numFmtId="2" fontId="18" fillId="0" borderId="0" xfId="0" applyNumberFormat="1" applyFont="1" applyBorder="1"/>
    <xf numFmtId="0" fontId="8" fillId="0" borderId="37" xfId="0" applyFont="1" applyFill="1" applyBorder="1" applyAlignment="1">
      <alignment vertical="center" wrapText="1"/>
    </xf>
    <xf numFmtId="10" fontId="15" fillId="0" borderId="40" xfId="15" applyNumberFormat="1" applyFont="1" applyFill="1" applyBorder="1" applyAlignment="1">
      <alignment horizontal="right" vertical="center" wrapText="1"/>
    </xf>
    <xf numFmtId="10" fontId="15" fillId="0" borderId="37" xfId="15" applyNumberFormat="1" applyFont="1" applyFill="1" applyBorder="1" applyAlignment="1">
      <alignment horizontal="right" vertical="center" wrapText="1"/>
    </xf>
    <xf numFmtId="10" fontId="8" fillId="0" borderId="37" xfId="15" applyNumberFormat="1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 vertical="center"/>
    </xf>
    <xf numFmtId="10" fontId="8" fillId="0" borderId="40" xfId="15" applyNumberFormat="1" applyFont="1" applyFill="1" applyBorder="1" applyAlignment="1">
      <alignment horizontal="right" vertical="center" wrapText="1"/>
    </xf>
    <xf numFmtId="0" fontId="46" fillId="0" borderId="0" xfId="0" applyFont="1" applyBorder="1"/>
    <xf numFmtId="0" fontId="0" fillId="35" borderId="0" xfId="0" applyNumberFormat="1" applyFont="1" applyFill="1" applyBorder="1" applyAlignment="1">
      <alignment horizontal="left" indent="2"/>
    </xf>
    <xf numFmtId="43" fontId="22" fillId="0" borderId="0" xfId="18" applyNumberFormat="1" applyFont="1" applyFill="1" applyBorder="1"/>
    <xf numFmtId="10" fontId="15" fillId="0" borderId="41" xfId="15" applyNumberFormat="1" applyFont="1" applyFill="1" applyBorder="1" applyAlignment="1">
      <alignment horizontal="right" vertical="center" wrapText="1"/>
    </xf>
    <xf numFmtId="10" fontId="8" fillId="0" borderId="41" xfId="15" applyNumberFormat="1" applyFont="1" applyFill="1" applyBorder="1" applyAlignment="1">
      <alignment horizontal="right" vertical="center" wrapText="1"/>
    </xf>
    <xf numFmtId="0" fontId="8" fillId="0" borderId="41" xfId="0" applyFont="1" applyFill="1" applyBorder="1" applyAlignment="1">
      <alignment vertical="center" wrapText="1"/>
    </xf>
    <xf numFmtId="10" fontId="3" fillId="33" borderId="27" xfId="15" applyNumberFormat="1" applyFont="1" applyFill="1" applyBorder="1" applyAlignment="1">
      <alignment horizontal="center" wrapText="1"/>
    </xf>
    <xf numFmtId="165" fontId="46" fillId="35" borderId="0" xfId="0" applyNumberFormat="1" applyFont="1" applyFill="1" applyBorder="1" applyAlignment="1">
      <alignment/>
    </xf>
    <xf numFmtId="176" fontId="18" fillId="35" borderId="0" xfId="16" applyNumberFormat="1" applyFont="1" applyFill="1" applyBorder="1" applyAlignment="1">
      <alignment/>
    </xf>
    <xf numFmtId="178" fontId="17" fillId="35" borderId="0" xfId="15" applyNumberFormat="1" applyFont="1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43" fontId="22" fillId="33" borderId="0" xfId="18" applyFont="1" applyFill="1" applyBorder="1" applyAlignment="1">
      <alignment horizontal="center" vertical="center" wrapText="1"/>
    </xf>
    <xf numFmtId="173" fontId="22" fillId="33" borderId="0" xfId="0" applyNumberFormat="1" applyFont="1" applyFill="1" applyBorder="1" applyAlignment="1">
      <alignment horizontal="center" vertical="center" wrapText="1"/>
    </xf>
    <xf numFmtId="0" fontId="23" fillId="36" borderId="42" xfId="0" applyNumberFormat="1" applyFont="1" applyFill="1" applyBorder="1" applyAlignment="1">
      <alignment horizontal="center" vertical="center" wrapText="1"/>
    </xf>
    <xf numFmtId="0" fontId="23" fillId="36" borderId="43" xfId="0" applyNumberFormat="1" applyFont="1" applyFill="1" applyBorder="1" applyAlignment="1">
      <alignment horizontal="center" vertical="center" wrapText="1"/>
    </xf>
    <xf numFmtId="165" fontId="23" fillId="36" borderId="43" xfId="0" applyNumberFormat="1" applyFont="1" applyFill="1" applyBorder="1" applyAlignment="1">
      <alignment horizontal="center" vertical="center" wrapText="1"/>
    </xf>
    <xf numFmtId="176" fontId="23" fillId="36" borderId="43" xfId="0" applyNumberFormat="1" applyFont="1" applyFill="1" applyBorder="1" applyAlignment="1">
      <alignment horizontal="center" vertical="center" wrapText="1"/>
    </xf>
    <xf numFmtId="166" fontId="23" fillId="36" borderId="43" xfId="0" applyNumberFormat="1" applyFont="1" applyFill="1" applyBorder="1" applyAlignment="1">
      <alignment horizontal="center" vertical="center" wrapText="1"/>
    </xf>
    <xf numFmtId="176" fontId="23" fillId="21" borderId="43" xfId="0" applyNumberFormat="1" applyFont="1" applyFill="1" applyBorder="1" applyAlignment="1">
      <alignment horizontal="center" vertical="center" wrapText="1"/>
    </xf>
    <xf numFmtId="38" fontId="23" fillId="36" borderId="43" xfId="0" applyNumberFormat="1" applyFont="1" applyFill="1" applyBorder="1" applyAlignment="1">
      <alignment horizontal="center" vertical="center" wrapText="1"/>
    </xf>
    <xf numFmtId="37" fontId="23" fillId="36" borderId="43" xfId="0" applyNumberFormat="1" applyFont="1" applyFill="1" applyBorder="1" applyAlignment="1">
      <alignment horizontal="center" vertical="center" wrapText="1"/>
    </xf>
    <xf numFmtId="0" fontId="19" fillId="21" borderId="43" xfId="0" applyFont="1" applyFill="1" applyBorder="1" applyAlignment="1">
      <alignment horizontal="center" vertical="center" wrapText="1"/>
    </xf>
    <xf numFmtId="0" fontId="19" fillId="21" borderId="44" xfId="0" applyFont="1" applyFill="1" applyBorder="1" applyAlignment="1">
      <alignment horizontal="center" vertical="center" wrapText="1"/>
    </xf>
    <xf numFmtId="176" fontId="26" fillId="15" borderId="0" xfId="16" applyNumberFormat="1" applyFont="1" applyFill="1" applyBorder="1" applyAlignment="1">
      <alignment/>
    </xf>
    <xf numFmtId="0" fontId="3" fillId="21" borderId="37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 quotePrefix="1">
      <alignment horizontal="left" vertical="center"/>
    </xf>
    <xf numFmtId="3" fontId="4" fillId="15" borderId="10" xfId="0" applyNumberFormat="1" applyFont="1" applyFill="1" applyBorder="1" applyAlignment="1">
      <alignment horizontal="right" vertical="center"/>
    </xf>
    <xf numFmtId="4" fontId="4" fillId="15" borderId="10" xfId="0" applyNumberFormat="1" applyFont="1" applyFill="1" applyBorder="1" applyAlignment="1">
      <alignment horizontal="right" vertical="top"/>
    </xf>
    <xf numFmtId="4" fontId="4" fillId="15" borderId="11" xfId="0" applyNumberFormat="1" applyFont="1" applyFill="1" applyBorder="1" applyAlignment="1">
      <alignment horizontal="right" vertical="top"/>
    </xf>
    <xf numFmtId="0" fontId="3" fillId="15" borderId="37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 quotePrefix="1">
      <alignment horizontal="center" vertical="center"/>
    </xf>
    <xf numFmtId="10" fontId="3" fillId="15" borderId="37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right"/>
    </xf>
    <xf numFmtId="10" fontId="15" fillId="0" borderId="45" xfId="15" applyNumberFormat="1" applyFont="1" applyFill="1" applyBorder="1" applyAlignment="1">
      <alignment horizontal="right" vertical="center" wrapText="1"/>
    </xf>
    <xf numFmtId="10" fontId="8" fillId="0" borderId="45" xfId="15" applyNumberFormat="1" applyFont="1" applyFill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right"/>
    </xf>
    <xf numFmtId="175" fontId="16" fillId="0" borderId="33" xfId="0" applyNumberFormat="1" applyFont="1" applyBorder="1"/>
    <xf numFmtId="10" fontId="16" fillId="0" borderId="45" xfId="0" applyNumberFormat="1" applyFont="1" applyBorder="1"/>
    <xf numFmtId="0" fontId="8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175" fontId="8" fillId="0" borderId="41" xfId="0" applyNumberFormat="1" applyFont="1" applyBorder="1"/>
    <xf numFmtId="10" fontId="8" fillId="0" borderId="41" xfId="0" applyNumberFormat="1" applyFont="1" applyBorder="1"/>
    <xf numFmtId="10" fontId="12" fillId="33" borderId="37" xfId="0" applyNumberFormat="1" applyFont="1" applyFill="1" applyBorder="1" applyAlignment="1">
      <alignment horizontal="right" vertical="center" wrapText="1"/>
    </xf>
    <xf numFmtId="10" fontId="12" fillId="0" borderId="37" xfId="15" applyNumberFormat="1" applyFont="1" applyBorder="1"/>
    <xf numFmtId="10" fontId="12" fillId="15" borderId="37" xfId="0" applyNumberFormat="1" applyFont="1" applyFill="1" applyBorder="1" applyAlignment="1">
      <alignment horizontal="right" vertical="center" wrapText="1"/>
    </xf>
    <xf numFmtId="167" fontId="18" fillId="0" borderId="15" xfId="18" applyNumberFormat="1" applyFont="1" applyFill="1" applyBorder="1" applyAlignment="1">
      <alignment/>
    </xf>
    <xf numFmtId="10" fontId="22" fillId="0" borderId="0" xfId="18" applyNumberFormat="1" applyFont="1" applyFill="1" applyBorder="1"/>
    <xf numFmtId="44" fontId="17" fillId="33" borderId="0" xfId="16" applyFont="1" applyFill="1" applyBorder="1" applyAlignment="1">
      <alignment/>
    </xf>
    <xf numFmtId="0" fontId="0" fillId="0" borderId="32" xfId="0" applyBorder="1"/>
    <xf numFmtId="176" fontId="18" fillId="0" borderId="0" xfId="0" applyNumberFormat="1" applyFont="1" applyBorder="1"/>
    <xf numFmtId="177" fontId="22" fillId="0" borderId="0" xfId="0" applyNumberFormat="1" applyFont="1" applyFill="1" applyBorder="1" applyAlignment="1">
      <alignment horizontal="center"/>
    </xf>
    <xf numFmtId="0" fontId="3" fillId="21" borderId="46" xfId="0" applyFont="1" applyFill="1" applyBorder="1" applyAlignment="1">
      <alignment horizontal="center" vertical="center" wrapText="1"/>
    </xf>
    <xf numFmtId="0" fontId="3" fillId="21" borderId="47" xfId="0" applyFont="1" applyFill="1" applyBorder="1" applyAlignment="1">
      <alignment horizontal="center" vertical="center" wrapText="1"/>
    </xf>
    <xf numFmtId="0" fontId="3" fillId="21" borderId="48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/>
    </xf>
    <xf numFmtId="0" fontId="3" fillId="21" borderId="28" xfId="0" applyFont="1" applyFill="1" applyBorder="1" applyAlignment="1">
      <alignment horizontal="center" vertical="center" wrapText="1"/>
    </xf>
    <xf numFmtId="0" fontId="3" fillId="21" borderId="27" xfId="0" applyFont="1" applyFill="1" applyBorder="1" applyAlignment="1">
      <alignment horizontal="center" vertical="center" wrapText="1"/>
    </xf>
    <xf numFmtId="0" fontId="3" fillId="21" borderId="29" xfId="0" applyFont="1" applyFill="1" applyBorder="1" applyAlignment="1">
      <alignment horizontal="center" vertical="center" wrapText="1"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te 10" xfId="69"/>
    <cellStyle name="Note 11" xfId="70"/>
    <cellStyle name="Note 12" xfId="71"/>
    <cellStyle name="Note 2" xfId="72"/>
    <cellStyle name="Note 3" xfId="73"/>
    <cellStyle name="Note 4" xfId="74"/>
    <cellStyle name="Note 5" xfId="75"/>
    <cellStyle name="Note 6" xfId="76"/>
    <cellStyle name="Note 7" xfId="77"/>
    <cellStyle name="Note 8" xfId="78"/>
    <cellStyle name="Note 9" xfId="79"/>
    <cellStyle name="Output" xfId="80"/>
    <cellStyle name="Title" xfId="81"/>
    <cellStyle name="Total" xfId="82"/>
    <cellStyle name="Warning Text" xfId="83"/>
  </cellStyles>
  <dxfs count="17">
    <dxf>
      <font>
        <color rgb="FFFF0000"/>
      </font>
    </dxf>
    <dxf>
      <border>
        <right style="medium"/>
        <top style="medium"/>
        <bottom style="medium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font>
        <b/>
      </font>
      <fill>
        <patternFill patternType="solid">
          <bgColor indexed="22"/>
        </patternFill>
      </fill>
    </dxf>
    <dxf>
      <font>
        <b/>
      </font>
      <fill>
        <patternFill patternType="solid">
          <bgColor indexed="22"/>
        </patternFill>
      </fill>
    </dxf>
    <dxf>
      <numFmt numFmtId="179" formatCode="0.00%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</dxf>
    <dxf>
      <font>
        <color auto="1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123825</xdr:colOff>
          <xdr:row>2</xdr:row>
          <xdr:rowOff>76200</xdr:rowOff>
        </xdr:from>
        <xdr:to>
          <xdr:col>2</xdr:col>
          <xdr:colOff>2743200</xdr:colOff>
          <xdr:row>4</xdr:row>
          <xdr:rowOff>123825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1628775</xdr:colOff>
      <xdr:row>1</xdr:row>
      <xdr:rowOff>104775</xdr:rowOff>
    </xdr:from>
    <xdr:to>
      <xdr:col>11</xdr:col>
      <xdr:colOff>381000</xdr:colOff>
      <xdr:row>6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200025"/>
          <a:ext cx="2895600" cy="1114425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123825</xdr:colOff>
          <xdr:row>2</xdr:row>
          <xdr:rowOff>76200</xdr:rowOff>
        </xdr:from>
        <xdr:to>
          <xdr:col>2</xdr:col>
          <xdr:colOff>2743200</xdr:colOff>
          <xdr:row>4</xdr:row>
          <xdr:rowOff>123825</xdr:rowOff>
        </xdr:to>
        <xdr:sp macro="" textlink="">
          <xdr:nvSpPr>
            <xdr:cNvPr id="1194" name="Object 170" hidden="1">
              <a:extLst xmlns:a="http://schemas.openxmlformats.org/drawingml/2006/main"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1628775</xdr:colOff>
      <xdr:row>1</xdr:row>
      <xdr:rowOff>104775</xdr:rowOff>
    </xdr:from>
    <xdr:to>
      <xdr:col>11</xdr:col>
      <xdr:colOff>381000</xdr:colOff>
      <xdr:row>6</xdr:row>
      <xdr:rowOff>76200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200025"/>
          <a:ext cx="2895600" cy="1114425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123825</xdr:colOff>
          <xdr:row>2</xdr:row>
          <xdr:rowOff>76200</xdr:rowOff>
        </xdr:from>
        <xdr:to>
          <xdr:col>2</xdr:col>
          <xdr:colOff>2743200</xdr:colOff>
          <xdr:row>4</xdr:row>
          <xdr:rowOff>123825</xdr:rowOff>
        </xdr:to>
        <xdr:sp macro="" textlink="">
          <xdr:nvSpPr>
            <xdr:cNvPr id="1195" name="Object 171" hidden="1">
              <a:extLst xmlns:a="http://schemas.openxmlformats.org/drawingml/2006/main"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1628775</xdr:colOff>
      <xdr:row>1</xdr:row>
      <xdr:rowOff>104775</xdr:rowOff>
    </xdr:from>
    <xdr:to>
      <xdr:col>11</xdr:col>
      <xdr:colOff>381000</xdr:colOff>
      <xdr:row>6</xdr:row>
      <xdr:rowOff>76200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200025"/>
          <a:ext cx="2895600" cy="1114425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123825</xdr:colOff>
          <xdr:row>2</xdr:row>
          <xdr:rowOff>76200</xdr:rowOff>
        </xdr:from>
        <xdr:to>
          <xdr:col>2</xdr:col>
          <xdr:colOff>2743200</xdr:colOff>
          <xdr:row>4</xdr:row>
          <xdr:rowOff>123825</xdr:rowOff>
        </xdr:to>
        <xdr:sp macro="" textlink="">
          <xdr:nvSpPr>
            <xdr:cNvPr id="1196" name="Object 172" hidden="1">
              <a:extLst xmlns:a="http://schemas.openxmlformats.org/drawingml/2006/main"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1628775</xdr:colOff>
      <xdr:row>1</xdr:row>
      <xdr:rowOff>104775</xdr:rowOff>
    </xdr:from>
    <xdr:to>
      <xdr:col>11</xdr:col>
      <xdr:colOff>381000</xdr:colOff>
      <xdr:row>6</xdr:row>
      <xdr:rowOff>76200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200025"/>
          <a:ext cx="2895600" cy="1114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3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4" name="Picture 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5" name="Picture 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6" name="Picture 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07" name="Picture 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08" name="Picture 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09" name="Picture 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10" name="Picture 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1" name="Picture 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2" name="Picture 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3" name="Picture 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4" name="Picture 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5" name="Picture 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6" name="Picture 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7" name="Picture 1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8" name="Picture 1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19" name="Picture 1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20" name="Picture 2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2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54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2" name="Picture 2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3" name="Picture 2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4" name="Picture 2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25" name="Picture 2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6" name="Picture 2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7" name="Picture 2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8" name="Picture 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9" name="Picture 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30" name="Picture 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1" name="Picture 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2" name="Picture 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3" name="Picture 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34" name="Picture 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35" name="Picture 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3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54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9137" name="Picture 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9138" name="Picture 3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47625</xdr:rowOff>
    </xdr:to>
    <xdr:pic>
      <xdr:nvPicPr>
        <xdr:cNvPr id="9139" name="Picture 3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9140" name="Picture 4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9141" name="Picture 4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9142" name="Picture 4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3" name="Picture 4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4" name="Picture 4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5" name="Picture 4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6" name="Picture 4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7" name="Picture 4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14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49" name="Picture 4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0" name="Picture 5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1" name="Picture 5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2" name="Picture 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3" name="Picture 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4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5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6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57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58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9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0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1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62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63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4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5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6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7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68" name="Picture 6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72" name="Picture 7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3" name="Picture 7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4" name="Picture 7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5" name="Picture 7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6" name="Picture 7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7" name="Picture 7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8" name="Picture 7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9" name="Picture 7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0" name="Picture 8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1" name="Picture 8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2" name="Picture 8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3" name="Picture 8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4" name="Picture 8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47625</xdr:colOff>
      <xdr:row>28</xdr:row>
      <xdr:rowOff>9525</xdr:rowOff>
    </xdr:to>
    <xdr:pic>
      <xdr:nvPicPr>
        <xdr:cNvPr id="9185" name="Picture 8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25</xdr:row>
      <xdr:rowOff>161925</xdr:rowOff>
    </xdr:from>
    <xdr:to>
      <xdr:col>4</xdr:col>
      <xdr:colOff>66675</xdr:colOff>
      <xdr:row>25</xdr:row>
      <xdr:rowOff>171450</xdr:rowOff>
    </xdr:to>
    <xdr:pic>
      <xdr:nvPicPr>
        <xdr:cNvPr id="9187" name="Picture 8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57725" y="43243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47625</xdr:colOff>
      <xdr:row>28</xdr:row>
      <xdr:rowOff>9525</xdr:rowOff>
    </xdr:to>
    <xdr:pic>
      <xdr:nvPicPr>
        <xdr:cNvPr id="9188" name="Picture 8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9525</xdr:rowOff>
    </xdr:to>
    <xdr:pic>
      <xdr:nvPicPr>
        <xdr:cNvPr id="9189" name="Picture 9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9525</xdr:rowOff>
    </xdr:to>
    <xdr:pic>
      <xdr:nvPicPr>
        <xdr:cNvPr id="9190" name="Picture 9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9525</xdr:rowOff>
    </xdr:to>
    <xdr:pic>
      <xdr:nvPicPr>
        <xdr:cNvPr id="9191" name="Picture 9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57150</xdr:colOff>
      <xdr:row>28</xdr:row>
      <xdr:rowOff>9525</xdr:rowOff>
    </xdr:to>
    <xdr:pic>
      <xdr:nvPicPr>
        <xdr:cNvPr id="9192" name="Picture 9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4657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3" name="Picture 9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4" name="Picture 9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5" name="Picture 9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6" name="Picture 9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7" name="Picture 9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8" name="Picture 9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9" name="Picture 10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0" name="Picture 1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1" name="Picture 1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2" name="Picture 1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3" name="Picture 1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4" name="Picture 1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5" name="Picture 1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6" name="Picture 10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7" name="Picture 10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8" name="Picture 10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47625</xdr:colOff>
      <xdr:row>29</xdr:row>
      <xdr:rowOff>0</xdr:rowOff>
    </xdr:to>
    <xdr:pic>
      <xdr:nvPicPr>
        <xdr:cNvPr id="9209" name="Picture 1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3867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0</xdr:rowOff>
    </xdr:to>
    <xdr:pic>
      <xdr:nvPicPr>
        <xdr:cNvPr id="9210" name="Picture 1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0</xdr:rowOff>
    </xdr:to>
    <xdr:pic>
      <xdr:nvPicPr>
        <xdr:cNvPr id="9211" name="Picture 1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0</xdr:rowOff>
    </xdr:to>
    <xdr:pic>
      <xdr:nvPicPr>
        <xdr:cNvPr id="9212" name="Picture 1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57150</xdr:colOff>
      <xdr:row>29</xdr:row>
      <xdr:rowOff>0</xdr:rowOff>
    </xdr:to>
    <xdr:pic>
      <xdr:nvPicPr>
        <xdr:cNvPr id="9213" name="Picture 1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481965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4" name="Picture 1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5" name="Picture 1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6" name="Picture 11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7" name="Picture 11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8" name="Picture 11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9" name="Picture 12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0" name="Picture 1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1" name="Picture 12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2" name="Picture 12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3" name="Picture 12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4" name="Picture 12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5" name="Picture 12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6" name="Picture 12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7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8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9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0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1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2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3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4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5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6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7" name="Picture 2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8" name="Picture 2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9" name="Picture 2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0" name="Picture 2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1" name="Picture 2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2" name="Picture 2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3" name="Picture 2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4" name="Picture 2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5" name="Picture 2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6" name="Picture 2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7" name="Picture 3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8" name="Picture 3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9" name="Picture 3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0" name="Picture 3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1" name="Picture 3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2" name="Picture 3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3" name="Picture 30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4" name="Picture 30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5" name="Picture 30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6" name="Picture 3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7" name="Picture 3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8" name="Picture 3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9" name="Picture 3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0" name="Picture 3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1" name="Picture 3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2" name="Picture 3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6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6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7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1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2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4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5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26</xdr:row>
      <xdr:rowOff>95250</xdr:rowOff>
    </xdr:from>
    <xdr:to>
      <xdr:col>2</xdr:col>
      <xdr:colOff>504825</xdr:colOff>
      <xdr:row>26</xdr:row>
      <xdr:rowOff>95250</xdr:rowOff>
    </xdr:to>
    <xdr:pic>
      <xdr:nvPicPr>
        <xdr:cNvPr id="9278" name="Picture 8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4100" y="4429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0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1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8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9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9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1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2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4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5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6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7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8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0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0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2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2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2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2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4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4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4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4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6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6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6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7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8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9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0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1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2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3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4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5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6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7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0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1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2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3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4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5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6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7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8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9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0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1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2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3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4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5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6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7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8" name="Picture 7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9" name="Picture 7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0" name="Picture 7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1" name="Picture 7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2" name="Picture 7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3" name="Picture 7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4" name="Picture 7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5" name="Picture 8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6" name="Picture 8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7" name="Picture 8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8" name="Picture 8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9" name="Picture 8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310" name="Picture 8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1" name="Picture 9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2" name="Picture 9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3" name="Picture 9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4" name="Picture 9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5" name="Picture 9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6" name="Picture 9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7" name="Picture 10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8" name="Picture 1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9" name="Picture 1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0" name="Picture 1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1" name="Picture 1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2" name="Picture 1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3" name="Picture 1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4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5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6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7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8" name="Picture 6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32" name="Picture 7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3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4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5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6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7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8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9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27</xdr:row>
      <xdr:rowOff>76200</xdr:rowOff>
    </xdr:from>
    <xdr:to>
      <xdr:col>14</xdr:col>
      <xdr:colOff>47625</xdr:colOff>
      <xdr:row>51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4572000"/>
          <a:ext cx="4933950" cy="1857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0" name="Picture 4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3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4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5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7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8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49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50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3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4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5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7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8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59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60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6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7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9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0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1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4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5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7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8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1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2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3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4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5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6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0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1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2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BLP%20Portfolio%20Appraisal%202012%2007%2031%5b1%5d.xls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loomberg1" refreshedDate="40331.583500000001" createdVersion="1" refreshedVersion="2" recordCount="35" upgradeOnRefresh="1">
  <cacheSource type="worksheet">
    <worksheetSource ref="B8:P42" sheet="Portfolio" r:id="rId2"/>
  </cacheSource>
  <cacheFields count="15">
    <cacheField name="Quantity" numFmtId="0">
      <sharedItems containsBlank="1" containsMixedTypes="1" containsNumber="1" containsInteger="1" minValue="5200" maxValue="41800"/>
    </cacheField>
    <cacheField name="Security" numFmtId="0">
      <sharedItems containsBlank="1" count="66">
        <m/>
        <s v="Amgen Inc. "/>
        <s v="Best Buy Co."/>
        <s v="Bucyrus International Inc."/>
        <s v="Comcast Corp."/>
        <s v="GameStop Corp."/>
        <s v="General Dynamics Corp."/>
        <s v="Gilead Sciences Inc."/>
        <s v="Goldman Sachs Group Inc."/>
        <s v="Hewlett Packard Co."/>
        <s v="Hudson City Bancorp Inc."/>
        <s v="Intel Corp."/>
        <s v="JP Morgan Chase &amp; Co."/>
        <s v="Johnson &amp; Johnson Co."/>
        <s v="Monsanto Co."/>
        <s v="National Oilwell Inc."/>
        <s v="NCR Corp."/>
        <s v="NII Holdings Inc."/>
        <s v="Noble Corp."/>
        <s v="Oracle Corp."/>
        <s v="Oshkosh Truck Corp."/>
        <s v="Pepsico Inc."/>
        <s v="Philip Morris International Inc."/>
        <s v="Procter &amp; Gamble Co."/>
        <s v="Progressive Corp."/>
        <s v="Public Service Enterprise"/>
        <s v="Research In Motion"/>
        <s v="Ross Stores Inc."/>
        <s v="Teva Pharmaceutical Industries Ltd."/>
        <s v="Transocean Ltd."/>
        <s v="UTI Worldwide Inc."/>
        <s v="Verizon Communications"/>
        <s v="Wal-Mart Stores Inc."/>
        <s v="Aeropostale Inc." u="1"/>
        <s v="Alcoa Inc." u="1"/>
        <s v="Apple Inc." u="1"/>
        <s v="AT &amp; T Inc." u="1"/>
        <s v="Berkshire Hathaway Inc. - CL A" u="1"/>
        <s v="BP PLC - ADR" u="1"/>
        <s v="BP plc. - ADR" u="1"/>
        <s v="Canadian Pacific Railway" u="1"/>
        <s v="Cardinal Health Inc." u="1"/>
        <s v="CareFusion Corp." u="1"/>
        <s v="China Mobile Ltd. Spon-ADR" u="1"/>
        <s v="Coach Inc." u="1"/>
        <s v="Colgate-Palmolive Co." u="1"/>
        <s v="ConocoPhillips Co." u="1"/>
        <s v="Dow Chemical Co." u="1"/>
        <s v="Eli Lilly Co." u="1"/>
        <s v="Emerson Electric Co." u="1"/>
        <s v="Exelon Corp." u="1"/>
        <s v="First Solar Inc." u="1"/>
        <s v="General Electric Co." u="1"/>
        <s v="Hudson City Bancorp" u="1"/>
        <s v="IBM Corp." u="1"/>
        <s v="McDonalds Corp" u="1"/>
        <s v="Microsoft Corp." u="1"/>
        <s v="NCR Corp " u="1"/>
        <s v="Oracle Corp" u="1"/>
        <s v="Philip Morris Int'l" u="1"/>
        <s v="Safeway Inc." u="1"/>
        <s v="Shaw Group" u="1"/>
        <s v="TCF Financial Corp." u="1"/>
        <s v="Visa Inc." u="1"/>
        <s v="Wellpoint" u="1"/>
        <s v="Wells Fargo" u="1"/>
      </sharedItems>
    </cacheField>
    <cacheField name="Ticker" numFmtId="0">
      <sharedItems containsBlank="1" count="118">
        <m/>
        <s v="AMGN"/>
        <s v="BBY"/>
        <s v="BUCY"/>
        <s v="CMCSA"/>
        <s v="GME"/>
        <s v="GD"/>
        <s v="GILD"/>
        <s v="GS"/>
        <s v="HPQ"/>
        <s v="HCBK"/>
        <s v="INTC"/>
        <s v="JPM"/>
        <s v="JNJ"/>
        <s v="MON"/>
        <s v="NOV"/>
        <s v="NCR"/>
        <s v="NIHD"/>
        <s v="NE"/>
        <s v="ORCL"/>
        <s v="OSK"/>
        <s v="PEP"/>
        <s v="PM"/>
        <s v="PG"/>
        <s v="PGR"/>
        <s v="PEG"/>
        <s v="RIMM"/>
        <s v="ROST"/>
        <s v="TEVA"/>
        <s v="RIG"/>
        <s v="UTIW"/>
        <s v="VZ"/>
        <s v="WMT"/>
        <s v="AA" u="1"/>
        <s v="AAPL" u="1"/>
        <s v="ABB" u="1"/>
        <s v="AKAM" u="1"/>
        <s v="AMX" u="1"/>
        <s v="ANF" u="1"/>
        <s v="ARO" u="1"/>
        <s v="BA " u="1"/>
        <s v="BAC" u="1"/>
        <s v="BMR" u="1"/>
        <s v="BP" u="1"/>
        <s v="BRK/A" u="1"/>
        <s v="BTU" u="1"/>
        <s v="BUD" u="1"/>
        <s v="C" u="1"/>
        <s v="CAH" u="1"/>
        <s v="CCL" u="1"/>
        <s v="CFN" u="1"/>
        <s v="CHL" u="1"/>
        <s v="CL" u="1"/>
        <s v="CLF" u="1"/>
        <s v="COF" u="1"/>
        <s v="COH" u="1"/>
        <s v="COP" u="1"/>
        <s v="CP" u="1"/>
        <s v="CPL" u="1"/>
        <s v="CX" u="1"/>
        <s v="DEL" u="1"/>
        <s v="DNA" u="1"/>
        <s v="DOW" u="1"/>
        <s v="DUK" u="1"/>
        <s v="EMR" u="1"/>
        <s v="EXC" u="1"/>
        <s v="FDX" u="1"/>
        <s v="FPL" u="1"/>
        <s v="FSLR" u="1"/>
        <s v="GE" u="1"/>
        <s v="GEF" u="1"/>
        <s v="HAL" u="1"/>
        <s v="HNP" u="1"/>
        <s v="IAR" u="1"/>
        <s v="IBM" u="1"/>
        <s v="INFY" u="1"/>
        <s v="IP" u="1"/>
        <s v="KFT" u="1"/>
        <s v="LLL" u="1"/>
        <s v="LLY" u="1"/>
        <s v="LTD" u="1"/>
        <s v="MA" u="1"/>
        <s v="MCD" u="1"/>
        <s v="MDT" u="1"/>
        <s v="MER" u="1"/>
        <s v="MO" u="1"/>
        <s v="MOS" u="1"/>
        <s v="MOT" u="1"/>
        <s v="MSFT" u="1"/>
        <s v="NKE" u="1"/>
        <s v="NNBR" u="1"/>
        <s v="PGH" u="1"/>
        <s v="PKX" u="1"/>
        <s v="Q" u="1"/>
        <s v="RGA" u="1"/>
        <s v="RHI" u="1"/>
        <s v="ROK" u="1"/>
        <s v="S" u="1"/>
        <s v="SFI" u="1"/>
        <s v="SGR" u="1"/>
        <s v="SLB" u="1"/>
        <s v="SLE" u="1"/>
        <s v="SNDK" u="1"/>
        <s v="SWY" u="1"/>
        <s v="SYK" u="1"/>
        <s v="SZE" u="1"/>
        <s v="T" u="1"/>
        <s v="TCB" u="1"/>
        <s v="UNP" u="1"/>
        <s v="USB" u="1"/>
        <s v="V" u="1"/>
        <s v="VIA" u="1"/>
        <s v="VLO" u="1"/>
        <s v="WFC" u="1"/>
        <s v="WFT" u="1"/>
        <s v="WIN" u="1"/>
        <s v="WLP" u="1"/>
        <s v="XOM" u="1"/>
      </sharedItems>
    </cacheField>
    <cacheField name="GIC Sector" numFmtId="0">
      <sharedItems containsBlank="1" count="11">
        <m/>
        <s v="Health Care"/>
        <s v="Cons Discr"/>
        <s v="Industrials"/>
        <s v="Financials"/>
        <s v="Info Tech"/>
        <s v="Materials"/>
        <s v="Energy"/>
        <s v="Telecom"/>
        <s v="Cons Staples"/>
        <s v="Utilities"/>
      </sharedItems>
    </cacheField>
    <cacheField name="Unit Cost" numFmtId="0">
      <sharedItems containsBlank="1" containsMixedTypes="1" containsNumber="1" minValue="12.5367" maxValue="166.76734000000002"/>
    </cacheField>
    <cacheField name="Total Cost" numFmtId="0">
      <sharedItems containsString="0" containsBlank="1" containsNumber="1" minValue="229046.3" maxValue="1069735.55"/>
    </cacheField>
    <cacheField name="Market Price" numFmtId="0">
      <sharedItems containsBlank="1" containsMixedTypes="1" containsNumber="1" minValue="12.61" maxValue="144.26"/>
    </cacheField>
    <cacheField name="Market Value    " numFmtId="0">
      <sharedItems containsString="0" containsBlank="1" containsNumber="1" minValue="192640" maxValue="883392"/>
    </cacheField>
    <cacheField name="Unrealized Gain/(Loss)" numFmtId="0">
      <sharedItems containsString="0" containsBlank="1" containsNumber="1" minValue="-534551.55000000005" maxValue="162958.05000000005"/>
    </cacheField>
    <cacheField name="Unit Income" numFmtId="0">
      <sharedItems containsString="0" containsBlank="1" containsNumber="1" minValue="0" maxValue="2.3199999332427979" count="24">
        <m/>
        <n v="0"/>
        <n v="0.56000000238418579"/>
        <n v="0.10000000149011612"/>
        <n v="0.37799999117851257"/>
        <n v="1.6799999475479126"/>
        <n v="1.3999999761581421"/>
        <n v="0.31999999284744263"/>
        <n v="0.60000002384185791"/>
        <n v="0.62999999523162842"/>
        <n v="0.20000000298023224"/>
        <n v="2.1600000858306885"/>
        <n v="1.059999942779541"/>
        <n v="0.40000000596046448"/>
        <n v="1.9199999570846558"/>
        <n v="2.3199999332427979"/>
        <n v="1.9271999597549438"/>
        <n v="0.16130000352859497"/>
        <n v="1.3700000047683716"/>
        <n v="0.63999998569488525"/>
        <n v="0.65261197090148926"/>
        <n v="5.9999998658895493E-2"/>
        <n v="1.8999999761581421"/>
        <n v="1.2100000381469727"/>
      </sharedItems>
    </cacheField>
    <cacheField name="Est. Ann. Income" numFmtId="0">
      <sharedItems containsString="0" containsBlank="1" containsNumber="1" minValue="0" maxValue="28071.999192237854" count="25">
        <m/>
        <n v="0"/>
        <n v="4505.2000191807747"/>
        <n v="1140.0000169873238"/>
        <n v="15800.399631261826"/>
        <n v="16127.999496459961"/>
        <n v="8399.9998569488525"/>
        <n v="6143.9998626708984"/>
        <n v="21780.000865459442"/>
        <n v="23750.999820232391"/>
        <n v="1600.0000238418579"/>
        <n v="24572.160976409912"/>
        <n v="5511.9997024536133"/>
        <n v="6000.0000894069672"/>
        <n v="7560.0001126527786"/>
        <n v="17087.999618053436"/>
        <n v="28071.999192237854"/>
        <n v="19079.279601573944"/>
        <n v="4742.2201037406921"/>
        <n v="17947.000062465668"/>
        <n v="5055.9998869895935"/>
        <n v="10311.26914024353"/>
        <n v="1865.9999582916498"/>
        <n v="13299.999833106995"/>
        <n v="12553.750395774841"/>
      </sharedItems>
    </cacheField>
    <cacheField name="%age Assets" numFmtId="0">
      <sharedItems containsString="0" containsBlank="1" containsNumber="1" minValue="1.0566815293955591E-2" maxValue="4.8456395847996353E-2"/>
    </cacheField>
    <cacheField name="Eq shares out" numFmtId="0">
      <sharedItems containsString="0" containsBlank="1" containsNumber="1" minValue="81.00175999999999" maxValue="5564"/>
    </cacheField>
    <cacheField name="Market Cap (In Millions $)" numFmtId="0">
      <sharedItems containsString="0" containsBlank="1" containsNumber="1" minValue="1455.3505349999998" maxValue="189658.59904"/>
    </cacheField>
    <cacheField name="Beta" numFmtId="0">
      <sharedItems containsString="0" containsBlank="1" containsNumber="1" minValue="0.60352373123168945" maxValue="1.93943822383880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m/>
    <x v="0"/>
    <x v="0"/>
    <x v="0"/>
    <s v=" "/>
    <m/>
    <m/>
    <m/>
    <m/>
    <x v="0"/>
    <x v="0"/>
    <m/>
    <m/>
    <m/>
    <m/>
  </r>
  <r>
    <s v="COMMON STOCKS"/>
    <x v="0"/>
    <x v="0"/>
    <x v="0"/>
    <m/>
    <m/>
    <s v=" "/>
    <m/>
    <m/>
    <x v="0"/>
    <x v="0"/>
    <m/>
    <m/>
    <m/>
    <m/>
  </r>
  <r>
    <m/>
    <x v="0"/>
    <x v="0"/>
    <x v="0"/>
    <m/>
    <m/>
    <m/>
    <m/>
    <m/>
    <x v="0"/>
    <x v="0"/>
    <m/>
    <m/>
    <m/>
    <m/>
  </r>
  <r>
    <n v="8600"/>
    <x v="1"/>
    <x v="1"/>
    <x v="1"/>
    <n v="57.574400000000004"/>
    <n v="495139.84000000003"/>
    <n v="51.78"/>
    <n v="445308"/>
    <n v="-49831.840000000026"/>
    <x v="1"/>
    <x v="1"/>
    <n v="2.4426325710759846E-2"/>
    <n v="957.9384"/>
    <n v="49602.050351999998"/>
    <n v="0.63346052169799805"/>
  </r>
  <r>
    <n v="8045"/>
    <x v="2"/>
    <x v="2"/>
    <x v="2"/>
    <n v="48.181884400248606"/>
    <n v="387623.26"/>
    <n v="42.25"/>
    <n v="339901.25"/>
    <n v="-47722.010000000009"/>
    <x v="2"/>
    <x v="2"/>
    <n v="1.864448570875531E-2"/>
    <n v="421.89979999999997"/>
    <n v="17825.26655"/>
    <n v="1.270149827003479"/>
  </r>
  <r>
    <n v="11400"/>
    <x v="3"/>
    <x v="3"/>
    <x v="3"/>
    <n v="65.011099999999999"/>
    <n v="741126.54"/>
    <n v="53.56"/>
    <n v="610584"/>
    <n v="-130542.54000000004"/>
    <x v="3"/>
    <x v="3"/>
    <n v="3.3492152976767969E-2"/>
    <n v="81.00175999999999"/>
    <n v="4338.4542655999994"/>
    <n v="1.6937998533248901"/>
  </r>
  <r>
    <n v="41800"/>
    <x v="4"/>
    <x v="4"/>
    <x v="2"/>
    <n v="15.867343062200955"/>
    <n v="663254.93999999994"/>
    <n v="18.09"/>
    <n v="756162"/>
    <n v="92907.060000000056"/>
    <x v="4"/>
    <x v="4"/>
    <n v="4.1477492661482811E-2"/>
    <n v="2066.3009999999999"/>
    <n v="37379.385089999996"/>
    <n v="1.1102755069732666"/>
  </r>
  <r>
    <n v="18800"/>
    <x v="5"/>
    <x v="5"/>
    <x v="2"/>
    <n v="23.534496276595746"/>
    <n v="442448.53"/>
    <n v="22.79"/>
    <n v="428452"/>
    <n v="-13996.530000000028"/>
    <x v="1"/>
    <x v="1"/>
    <n v="2.3501729372538731E-2"/>
    <n v="152.82409999999999"/>
    <n v="3482.8612389999994"/>
    <n v="1.0310535430908203"/>
  </r>
  <r>
    <n v="9600"/>
    <x v="6"/>
    <x v="6"/>
    <x v="3"/>
    <n v="67.174599999999998"/>
    <n v="644876.16"/>
    <n v="67.900000000000006"/>
    <n v="651840"/>
    <n v="6963.8399999999674"/>
    <x v="5"/>
    <x v="5"/>
    <n v="3.5755154076059038E-2"/>
    <n v="385.7287"/>
    <n v="26190.978730000003"/>
    <n v="0.92534917593002319"/>
  </r>
  <r>
    <n v="19600"/>
    <x v="7"/>
    <x v="7"/>
    <x v="1"/>
    <n v="45.746698469387759"/>
    <n v="896635.29"/>
    <n v="35.92"/>
    <n v="704032"/>
    <n v="-192603.29000000004"/>
    <x v="1"/>
    <x v="1"/>
    <n v="3.8618023801049332E-2"/>
    <n v="889.91509999999994"/>
    <n v="31965.750391999998"/>
    <n v="0.73291897773742676"/>
  </r>
  <r>
    <n v="6000"/>
    <x v="8"/>
    <x v="8"/>
    <x v="4"/>
    <n v="166.76734000000002"/>
    <n v="1000604.04"/>
    <n v="144.26"/>
    <n v="865560"/>
    <n v="-135044.04000000004"/>
    <x v="6"/>
    <x v="6"/>
    <n v="4.7478263319332442E-2"/>
    <n v="514.78890000000001"/>
    <n v="74263.446713999991"/>
    <n v="1.4775933027267456"/>
  </r>
  <r>
    <n v="19200"/>
    <x v="9"/>
    <x v="9"/>
    <x v="5"/>
    <n v="47.983042187500004"/>
    <n v="921274.41"/>
    <n v="46.01"/>
    <n v="883392"/>
    <n v="-37882.410000000033"/>
    <x v="7"/>
    <x v="7"/>
    <n v="4.8456395847996353E-2"/>
    <n v="2345.0929999999998"/>
    <n v="107897.72892999998"/>
    <n v="0.92819780111312866"/>
  </r>
  <r>
    <n v="36300"/>
    <x v="10"/>
    <x v="10"/>
    <x v="4"/>
    <n v="12.54547217630854"/>
    <n v="455400.64"/>
    <n v="12.61"/>
    <n v="457743"/>
    <n v="2342.359999999986"/>
    <x v="8"/>
    <x v="8"/>
    <n v="2.5108418465018243E-2"/>
    <n v="526.59249999999997"/>
    <n v="6640.3314249999994"/>
    <n v="0.94808989763259888"/>
  </r>
  <r>
    <n v="37700"/>
    <x v="11"/>
    <x v="11"/>
    <x v="5"/>
    <n v="21.729507957559679"/>
    <n v="819202.45"/>
    <n v="21.42"/>
    <n v="807534.00000000012"/>
    <n v="-11668.449999999837"/>
    <x v="9"/>
    <x v="9"/>
    <n v="4.4295383210076492E-2"/>
    <n v="5564"/>
    <n v="119180.88"/>
    <n v="0.95888751745223999"/>
  </r>
  <r>
    <n v="8000"/>
    <x v="12"/>
    <x v="12"/>
    <x v="4"/>
    <n v="36.7488125"/>
    <n v="293990.5"/>
    <n v="39.58"/>
    <n v="316640"/>
    <n v="22649.5"/>
    <x v="10"/>
    <x v="10"/>
    <n v="1.7368544407589798E-2"/>
    <n v="3978.694"/>
    <n v="157476.70851999999"/>
    <n v="1.5232603549957275"/>
  </r>
  <r>
    <n v="11376"/>
    <x v="13"/>
    <x v="13"/>
    <x v="1"/>
    <n v="60.421331751054851"/>
    <n v="687353.07"/>
    <n v="58.3"/>
    <n v="663220.79999999993"/>
    <n v="-24132.270000000019"/>
    <x v="11"/>
    <x v="11"/>
    <n v="3.6379421162320714E-2"/>
    <n v="2758.0699999999997"/>
    <n v="160795.48099999997"/>
    <n v="0.67585194110870361"/>
  </r>
  <r>
    <n v="5200"/>
    <x v="14"/>
    <x v="14"/>
    <x v="6"/>
    <n v="82.094999999999999"/>
    <n v="426894"/>
    <n v="50.87"/>
    <n v="264524"/>
    <n v="-162370"/>
    <x v="12"/>
    <x v="12"/>
    <n v="1.4509843484314311E-2"/>
    <n v="545.55769999999995"/>
    <n v="27752.520198999995"/>
    <n v="0.9744306206703186"/>
  </r>
  <r>
    <n v="15000"/>
    <x v="15"/>
    <x v="15"/>
    <x v="7"/>
    <n v="43.812199999999997"/>
    <n v="657183"/>
    <n v="38.130000000000003"/>
    <n v="571950"/>
    <n v="-85233"/>
    <x v="13"/>
    <x v="13"/>
    <n v="3.1372975536637773E-2"/>
    <n v="419.01799999999997"/>
    <n v="15977.15634"/>
    <n v="1.5630732774734497"/>
  </r>
  <r>
    <n v="40300"/>
    <x v="16"/>
    <x v="16"/>
    <x v="5"/>
    <n v="26.544306451612904"/>
    <n v="1069735.55"/>
    <n v="13.28"/>
    <n v="535184"/>
    <n v="-534551.55000000005"/>
    <x v="1"/>
    <x v="1"/>
    <n v="2.9356262854445231E-2"/>
    <n v="160.29999999999998"/>
    <n v="2128.7839999999997"/>
    <n v="1.1704381704330444"/>
  </r>
  <r>
    <n v="12700"/>
    <x v="17"/>
    <x v="17"/>
    <x v="8"/>
    <n v="23.784857480314962"/>
    <n v="302067.69"/>
    <n v="36.47"/>
    <n v="463169"/>
    <n v="161101.31"/>
    <x v="1"/>
    <x v="1"/>
    <n v="2.5406048966393882E-2"/>
    <n v="167.28649999999999"/>
    <n v="6100.938654999999"/>
    <n v="1.920062780380249"/>
  </r>
  <r>
    <n v="14100"/>
    <x v="18"/>
    <x v="18"/>
    <x v="7"/>
    <n v="43.7258"/>
    <n v="616533.78"/>
    <n v="29.07"/>
    <n v="409887"/>
    <n v="-206646.78000000003"/>
    <x v="1"/>
    <x v="1"/>
    <n v="2.2483389848388578E-2"/>
    <n v="255.84029999999998"/>
    <n v="7437.277521"/>
    <n v="1.3314950466156006"/>
  </r>
  <r>
    <n v="37800"/>
    <x v="19"/>
    <x v="19"/>
    <x v="5"/>
    <n v="18.258940476190475"/>
    <n v="690187.95"/>
    <n v="22.57"/>
    <n v="853146"/>
    <n v="162958.05000000005"/>
    <x v="10"/>
    <x v="14"/>
    <n v="4.6797322470811031E-2"/>
    <n v="5019.0909999999994"/>
    <n v="113280.88386999999"/>
    <n v="0.81579369306564331"/>
  </r>
  <r>
    <n v="17700"/>
    <x v="20"/>
    <x v="20"/>
    <x v="3"/>
    <n v="33.166005649717519"/>
    <n v="587038.30000000005"/>
    <n v="35.53"/>
    <n v="628881"/>
    <n v="41842.699999999953"/>
    <x v="1"/>
    <x v="1"/>
    <n v="3.4495791989608005E-2"/>
    <n v="89.76800999999999"/>
    <n v="3189.4573952999999"/>
    <n v="1.9394382238388062"/>
  </r>
  <r>
    <n v="8900"/>
    <x v="21"/>
    <x v="21"/>
    <x v="9"/>
    <n v="70.6661"/>
    <n v="628928.29"/>
    <n v="62.89"/>
    <n v="559721"/>
    <n v="-69207.290000000037"/>
    <x v="14"/>
    <x v="15"/>
    <n v="3.0702182429132672E-2"/>
    <n v="1612.7189999999998"/>
    <n v="101423.89790999999"/>
    <n v="0.68046450614929199"/>
  </r>
  <r>
    <n v="12100"/>
    <x v="22"/>
    <x v="22"/>
    <x v="9"/>
    <n v="45.419804958677688"/>
    <n v="549579.64"/>
    <n v="44.12"/>
    <n v="533852"/>
    <n v="-15727.640000000014"/>
    <x v="15"/>
    <x v="16"/>
    <n v="2.9283199119127804E-2"/>
    <n v="1851.875"/>
    <n v="81704.724999999991"/>
    <n v="0.8037758469581604"/>
  </r>
  <r>
    <n v="9900"/>
    <x v="23"/>
    <x v="23"/>
    <x v="9"/>
    <n v="63.188899999999997"/>
    <n v="625570.11"/>
    <n v="61.09"/>
    <n v="604791"/>
    <n v="-20779.109999999986"/>
    <x v="16"/>
    <x v="17"/>
    <n v="3.3174391551322138E-2"/>
    <n v="2879.904"/>
    <n v="175933.33536"/>
    <n v="0.68328595161437988"/>
  </r>
  <r>
    <n v="29400"/>
    <x v="24"/>
    <x v="24"/>
    <x v="4"/>
    <n v="17.691399999999998"/>
    <n v="520127.16"/>
    <n v="19.59"/>
    <n v="575946"/>
    <n v="55818.840000000026"/>
    <x v="17"/>
    <x v="18"/>
    <n v="3.159216674259005E-2"/>
    <n v="670.42269999999996"/>
    <n v="13133.580693"/>
    <n v="1.008137583732605"/>
  </r>
  <r>
    <n v="13100"/>
    <x v="25"/>
    <x v="25"/>
    <x v="10"/>
    <n v="31.1906"/>
    <n v="408596.86"/>
    <n v="30.63"/>
    <n v="401253"/>
    <n v="-7343.859999999986"/>
    <x v="18"/>
    <x v="19"/>
    <n v="2.2009792032524726E-2"/>
    <n v="505.9522"/>
    <n v="15497.315886"/>
    <n v="0.77569425106048584"/>
  </r>
  <r>
    <n v="9500"/>
    <x v="26"/>
    <x v="26"/>
    <x v="5"/>
    <n v="75.371799999999993"/>
    <n v="716032.1"/>
    <n v="60.69"/>
    <n v="576555"/>
    <n v="-139477.09999999998"/>
    <x v="1"/>
    <x v="1"/>
    <n v="3.1625572008962655E-2"/>
    <n v="552.22849999999994"/>
    <n v="33514.747664999995"/>
    <n v="1.0154743194580078"/>
  </r>
  <r>
    <n v="7900"/>
    <x v="27"/>
    <x v="27"/>
    <x v="2"/>
    <n v="52.110700000000001"/>
    <n v="411674.53"/>
    <n v="52.4"/>
    <n v="413960"/>
    <n v="2285.4699999999721"/>
    <x v="19"/>
    <x v="20"/>
    <n v="2.2706804708709803E-2"/>
    <n v="122.5299"/>
    <n v="6420.5667599999997"/>
    <n v="0.87606126070022583"/>
  </r>
  <r>
    <n v="15800"/>
    <x v="28"/>
    <x v="28"/>
    <x v="1"/>
    <n v="53.694773417721521"/>
    <n v="848377.42"/>
    <n v="54.82"/>
    <n v="866156"/>
    <n v="17778.579999999958"/>
    <x v="20"/>
    <x v="21"/>
    <n v="4.7510955501201199E-2"/>
    <n v="932.40440000000001"/>
    <n v="51114.409207999997"/>
    <n v="0.60352373123168945"/>
  </r>
  <r>
    <n v="10200"/>
    <x v="29"/>
    <x v="29"/>
    <x v="7"/>
    <n v="72.392485294117648"/>
    <n v="738403.35"/>
    <n v="56.77"/>
    <n v="579054"/>
    <n v="-159349.34999999998"/>
    <x v="1"/>
    <x v="1"/>
    <n v="3.1762648791664044E-2"/>
    <n v="319.93299999999999"/>
    <n v="18162.596410000002"/>
    <n v="1.3022843599319458"/>
  </r>
  <r>
    <n v="31100"/>
    <x v="30"/>
    <x v="30"/>
    <x v="3"/>
    <n v="12.5367"/>
    <n v="389891.37"/>
    <n v="14.45"/>
    <n v="449395"/>
    <n v="59503.630000000005"/>
    <x v="21"/>
    <x v="22"/>
    <n v="2.4650508508239063E-2"/>
    <n v="100.71629999999999"/>
    <n v="1455.3505349999998"/>
    <n v="1.2650191783905029"/>
  </r>
  <r>
    <n v="7000"/>
    <x v="31"/>
    <x v="31"/>
    <x v="8"/>
    <n v="32.7209"/>
    <n v="229046.3"/>
    <n v="27.52"/>
    <n v="192640"/>
    <n v="-36406.300000000003"/>
    <x v="22"/>
    <x v="23"/>
    <n v="1.0566815293955591E-2"/>
    <n v="2826.732"/>
    <n v="77791.664640000003"/>
    <n v="0.78198456764221191"/>
  </r>
  <r>
    <n v="10375"/>
    <x v="32"/>
    <x v="32"/>
    <x v="9"/>
    <n v="50.041400481927717"/>
    <n v="519179.53"/>
    <n v="50.56"/>
    <n v="524560"/>
    <n v="5380.4699999999721"/>
    <x v="23"/>
    <x v="24"/>
    <n v="2.8773508256838377E-2"/>
    <n v="3751.1589999999997"/>
    <n v="189658.59904"/>
    <n v="0.63549554347991943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." showMissing="1" preserveFormatting="1" useAutoFormatting="1" itemPrintTitles="1" compactData="0" mergeItem="1" updatedVersion="2" indent="0" gridDropZones="1" showMemberPropertyTips="0">
  <location ref="B30:E42" firstHeaderRow="1" firstDataRow="2" firstDataCol="2"/>
  <pivotFields count="15">
    <pivotField compact="0" outline="0" showAll="0" includeNewItemsInFilter="1"/>
    <pivotField axis="axisRow" compact="0" outline="0" showAll="0" includeNewItemsInFilter="1">
      <items count="67">
        <item m="1" x="33"/>
        <item m="1" x="34"/>
        <item m="1" x="35"/>
        <item m="1" x="37"/>
        <item x="2"/>
        <item m="1" x="38"/>
        <item m="1" x="40"/>
        <item m="1" x="41"/>
        <item m="1" x="43"/>
        <item m="1" x="45"/>
        <item x="4"/>
        <item m="1" x="46"/>
        <item m="1" x="47"/>
        <item m="1" x="48"/>
        <item m="1" x="49"/>
        <item m="1" x="50"/>
        <item x="5"/>
        <item m="1" x="52"/>
        <item x="7"/>
        <item x="8"/>
        <item x="9"/>
        <item m="1" x="53"/>
        <item x="11"/>
        <item x="13"/>
        <item x="12"/>
        <item m="1" x="55"/>
        <item m="1" x="56"/>
        <item m="1" x="57"/>
        <item x="17"/>
        <item m="1" x="58"/>
        <item x="20"/>
        <item x="21"/>
        <item m="1" x="59"/>
        <item m="1" x="61"/>
        <item x="29"/>
        <item x="32"/>
        <item m="1" x="64"/>
        <item m="1" x="65"/>
        <item x="0"/>
        <item m="1" x="36"/>
        <item m="1" x="39"/>
        <item m="1" x="44"/>
        <item m="1" x="51"/>
        <item x="10"/>
        <item m="1" x="54"/>
        <item x="14"/>
        <item x="16"/>
        <item x="19"/>
        <item x="22"/>
        <item m="1" x="60"/>
        <item x="28"/>
        <item x="30"/>
        <item m="1" x="63"/>
        <item m="1" x="42"/>
        <item x="1"/>
        <item x="6"/>
        <item x="15"/>
        <item x="23"/>
        <item m="1" x="62"/>
        <item x="31"/>
        <item x="3"/>
        <item x="18"/>
        <item x="24"/>
        <item x="25"/>
        <item x="26"/>
        <item x="27"/>
        <item t="default"/>
      </items>
    </pivotField>
    <pivotField axis="axisRow" compact="0" outline="0" showAll="0" autoShow="1" includeNewItemsInFilter="1" sortType="descending" rankBy="0" defaultSubtotal="0">
      <items count="118">
        <item m="1" x="43"/>
        <item x="13"/>
        <item m="1" x="88"/>
        <item x="19"/>
        <item x="21"/>
        <item m="1" x="116"/>
        <item m="1" x="62"/>
        <item x="9"/>
        <item m="1" x="56"/>
        <item m="1" x="48"/>
        <item m="1" x="101"/>
        <item m="1" x="44"/>
        <item m="1" x="52"/>
        <item x="16"/>
        <item x="2"/>
        <item m="1" x="114"/>
        <item x="8"/>
        <item x="11"/>
        <item m="1" x="38"/>
        <item x="28"/>
        <item m="1" x="69"/>
        <item m="1" x="85"/>
        <item m="1" x="95"/>
        <item m="1" x="66"/>
        <item m="1" x="41"/>
        <item m="1" x="35"/>
        <item m="1" x="94"/>
        <item m="1" x="84"/>
        <item m="1" x="75"/>
        <item m="1" x="78"/>
        <item m="1" x="54"/>
        <item m="1" x="81"/>
        <item m="1" x="42"/>
        <item m="1" x="104"/>
        <item m="1" x="112"/>
        <item m="1" x="108"/>
        <item m="1" x="37"/>
        <item m="1" x="46"/>
        <item m="1" x="115"/>
        <item m="1" x="111"/>
        <item m="1" x="55"/>
        <item m="1" x="49"/>
        <item m="1" x="61"/>
        <item m="1" x="117"/>
        <item m="1" x="47"/>
        <item m="1" x="71"/>
        <item m="1" x="109"/>
        <item m="1" x="60"/>
        <item x="31"/>
        <item m="1" x="105"/>
        <item m="1" x="97"/>
        <item m="1" x="72"/>
        <item m="1" x="73"/>
        <item h="1" x="0"/>
        <item m="1" x="80"/>
        <item m="1" x="90"/>
        <item m="1" x="45"/>
        <item m="1" x="100"/>
        <item m="1" x="77"/>
        <item m="1" x="36"/>
        <item m="1" x="58"/>
        <item m="1" x="70"/>
        <item x="12"/>
        <item m="1" x="89"/>
        <item m="1" x="98"/>
        <item m="1" x="33"/>
        <item m="1" x="74"/>
        <item x="20"/>
        <item x="25"/>
        <item x="32"/>
        <item m="1" x="34"/>
        <item m="1" x="106"/>
        <item m="1" x="67"/>
        <item m="1" x="87"/>
        <item m="1" x="96"/>
        <item m="1" x="102"/>
        <item m="1" x="40"/>
        <item m="1" x="53"/>
        <item m="1" x="63"/>
        <item x="7"/>
        <item m="1" x="76"/>
        <item m="1" x="86"/>
        <item m="1" x="93"/>
        <item m="1" x="59"/>
        <item m="1" x="79"/>
        <item m="1" x="92"/>
        <item x="4"/>
        <item x="22"/>
        <item m="1" x="99"/>
        <item m="1" x="113"/>
        <item m="1" x="57"/>
        <item x="5"/>
        <item x="10"/>
        <item m="1" x="82"/>
        <item m="1" x="83"/>
        <item m="1" x="91"/>
        <item x="29"/>
        <item m="1" x="39"/>
        <item m="1" x="51"/>
        <item m="1" x="64"/>
        <item m="1" x="65"/>
        <item x="17"/>
        <item m="1" x="68"/>
        <item x="14"/>
        <item m="1" x="103"/>
        <item x="30"/>
        <item m="1" x="110"/>
        <item m="1" x="50"/>
        <item x="1"/>
        <item x="6"/>
        <item x="15"/>
        <item x="23"/>
        <item m="1" x="107"/>
        <item x="3"/>
        <item x="18"/>
        <item x="24"/>
        <item x="26"/>
        <item x="27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2">
    <field x="2"/>
    <field x="1"/>
  </rowFields>
  <rowItems count="11">
    <i>
      <x v="7"/>
      <x v="20"/>
    </i>
    <i>
      <x v="19"/>
      <x v="50"/>
    </i>
    <i>
      <x v="16"/>
      <x v="19"/>
    </i>
    <i>
      <x v="3"/>
      <x v="47"/>
    </i>
    <i>
      <x v="17"/>
      <x v="22"/>
    </i>
    <i>
      <x v="86"/>
      <x v="10"/>
    </i>
    <i>
      <x v="79"/>
      <x v="18"/>
    </i>
    <i>
      <x v="1"/>
      <x v="23"/>
    </i>
    <i>
      <x v="109"/>
      <x v="55"/>
    </i>
    <i>
      <x v="67"/>
      <x v="30"/>
    </i>
    <i t="grand">
      <x/>
    </i>
  </rowItems>
  <colFields count="1">
    <field x="-2"/>
  </colFields>
  <colItems count="2">
    <i>
      <x/>
    </i>
    <i i="1">
      <x v="1"/>
    </i>
  </colItems>
  <dataFields count="2">
    <dataField name="Mkt. Value" fld="7" baseField="0" baseItem="0" numFmtId="175"/>
    <dataField name="% Mkt. Value" fld="11" baseField="7" baseItem="0" numFmtId="10"/>
  </dataFields>
  <formats count="15">
    <format dxfId="15">
      <pivotArea outline="0" fieldPosition="0" axis="axisRow" dataOnly="0" field="2" labelOnly="1" type="button"/>
    </format>
    <format dxfId="14">
      <pivotArea outline="0" fieldPosition="0" axis="axisCol" dataOnly="0" grandCol="1" labelOnly="1"/>
    </format>
    <format dxfId="13">
      <pivotArea outline="0" fieldPosition="0" axis="axisRow" dataOnly="0" field="2" labelOnly="1" type="button"/>
    </format>
    <format dxfId="12">
      <pivotArea outline="0" fieldPosition="0" axis="axisCol" dataOnly="0" grandCol="1" labelOnly="1"/>
    </format>
    <format dxfId="11">
      <pivotArea outline="0" fieldPosition="0" axis="axisRow" dataOnly="0" field="2" labelOnly="1" type="button"/>
    </format>
    <format dxfId="10">
      <pivotArea outline="0" fieldPosition="0" axis="axisCol" dataOnly="0" grandCol="1" labelOnly="1"/>
    </format>
    <format dxfId="9">
      <pivotArea outline="0" fieldPosition="0" grandRow="1"/>
    </format>
    <format dxfId="8">
      <pivotArea outline="0" fieldPosition="0" dataOnly="0" grandRow="1" labelOnly="1"/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6">
      <pivotArea outline="0" fieldPosition="1" axis="axisRow" dataOnly="0" field="1" labelOnly="1" type="button"/>
    </format>
    <format dxfId="5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4">
      <pivotArea outline="0" fieldPosition="0">
        <references count="1">
          <reference field="4294967294" count="1">
            <x v="1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2">
      <pivotArea outline="0" fieldPosition="0" axis="axisCol" dataOnly="0" field="-2" labelOnly="1" type="button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oleObject" Target="../embeddings/oleObject3.bin" /><Relationship Id="rId4" Type="http://schemas.openxmlformats.org/officeDocument/2006/relationships/oleObject" Target="../embeddings/oleObject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645"/>
  <sheetViews>
    <sheetView showGridLines="0" zoomScale="60" zoomScaleNormal="60" zoomScalePageLayoutView="75" workbookViewId="0" topLeftCell="A1">
      <pane xSplit="4" topLeftCell="E1" activePane="topRight" state="frozen"/>
      <selection pane="topLeft" activeCell="C49" sqref="C49"/>
      <selection pane="topRight" activeCell="D62" sqref="D62"/>
    </sheetView>
  </sheetViews>
  <sheetFormatPr defaultColWidth="11.421875" defaultRowHeight="12.75" outlineLevelRow="2"/>
  <cols>
    <col min="1" max="1" width="3.7109375" style="68" customWidth="1"/>
    <col min="2" max="2" width="14.00390625" style="68" customWidth="1"/>
    <col min="3" max="3" width="48.28125" style="68" customWidth="1"/>
    <col min="4" max="4" width="17.140625" style="68" customWidth="1"/>
    <col min="5" max="5" width="16.8515625" style="68" customWidth="1"/>
    <col min="6" max="6" width="15.421875" style="68" bestFit="1" customWidth="1"/>
    <col min="7" max="7" width="20.421875" style="219" bestFit="1" customWidth="1"/>
    <col min="8" max="8" width="29.8515625" style="68" bestFit="1" customWidth="1"/>
    <col min="9" max="9" width="20.7109375" style="216" bestFit="1" customWidth="1"/>
    <col min="10" max="10" width="33.7109375" style="68" bestFit="1" customWidth="1"/>
    <col min="11" max="11" width="28.421875" style="68" customWidth="1"/>
    <col min="12" max="12" width="25.00390625" style="68" bestFit="1" customWidth="1"/>
    <col min="13" max="13" width="12.421875" style="68" customWidth="1"/>
    <col min="14" max="14" width="15.421875" style="68" customWidth="1"/>
    <col min="15" max="15" width="19.421875" style="68" customWidth="1"/>
    <col min="16" max="16" width="11.140625" style="68" customWidth="1"/>
    <col min="17" max="17" width="3.28125" style="68" customWidth="1"/>
    <col min="18" max="18" width="25.421875" style="68" customWidth="1"/>
    <col min="19" max="19" width="20.421875" style="68" bestFit="1" customWidth="1"/>
    <col min="20" max="20" width="24.28125" style="68" customWidth="1"/>
    <col min="21" max="21" width="17.140625" style="68" bestFit="1" customWidth="1"/>
    <col min="22" max="22" width="19.421875" style="68" customWidth="1"/>
    <col min="23" max="23" width="19.00390625" style="68" bestFit="1" customWidth="1"/>
    <col min="24" max="24" width="18.28125" style="68" customWidth="1"/>
    <col min="25" max="25" width="17.421875" style="68" customWidth="1"/>
    <col min="26" max="26" width="20.421875" style="68" customWidth="1"/>
    <col min="27" max="27" width="25.421875" style="68" bestFit="1" customWidth="1"/>
    <col min="28" max="28" width="12.00390625" style="68" bestFit="1" customWidth="1"/>
    <col min="29" max="32" width="11.421875" style="68" customWidth="1"/>
    <col min="33" max="33" width="20.140625" style="68" bestFit="1" customWidth="1"/>
    <col min="34" max="34" width="11.421875" style="68" customWidth="1"/>
    <col min="35" max="35" width="20.00390625" style="68" customWidth="1"/>
    <col min="36" max="16384" width="11.421875" style="68" customWidth="1"/>
  </cols>
  <sheetData>
    <row r="1" spans="1:16" ht="7.5" customHeight="1" thickBot="1">
      <c r="A1" s="64"/>
      <c r="B1" s="65"/>
      <c r="C1" s="65"/>
      <c r="D1" s="65"/>
      <c r="E1" s="65"/>
      <c r="F1" s="65"/>
      <c r="G1" s="66"/>
      <c r="H1" s="65"/>
      <c r="I1" s="67"/>
      <c r="J1" s="65"/>
      <c r="K1" s="65"/>
      <c r="L1" s="65"/>
      <c r="M1" s="65"/>
      <c r="N1" s="65"/>
      <c r="O1" s="65"/>
      <c r="P1" s="65"/>
    </row>
    <row r="2" spans="2:16" ht="18">
      <c r="B2" s="69" t="s">
        <v>1</v>
      </c>
      <c r="C2" s="70"/>
      <c r="D2" s="70"/>
      <c r="E2" s="70"/>
      <c r="F2" s="70"/>
      <c r="G2" s="71"/>
      <c r="H2" s="70"/>
      <c r="I2" s="72"/>
      <c r="J2" s="70"/>
      <c r="K2" s="70"/>
      <c r="L2" s="70"/>
      <c r="M2" s="70"/>
      <c r="N2" s="70"/>
      <c r="O2" s="70"/>
      <c r="P2" s="73"/>
    </row>
    <row r="3" spans="2:26" ht="18">
      <c r="B3" s="74" t="s">
        <v>2</v>
      </c>
      <c r="C3" s="75"/>
      <c r="D3" s="75"/>
      <c r="E3" s="75"/>
      <c r="F3" s="75"/>
      <c r="G3" s="76"/>
      <c r="H3" s="75"/>
      <c r="I3" s="77"/>
      <c r="J3" s="75"/>
      <c r="K3" s="75"/>
      <c r="L3" s="75"/>
      <c r="M3" s="75"/>
      <c r="N3" s="75"/>
      <c r="O3" s="75"/>
      <c r="P3" s="78"/>
      <c r="R3" s="79"/>
      <c r="S3" s="79"/>
      <c r="T3" s="79"/>
      <c r="U3" s="80"/>
      <c r="V3" s="79"/>
      <c r="W3" s="81"/>
      <c r="X3" s="79"/>
      <c r="Y3" s="79"/>
      <c r="Z3" s="79"/>
    </row>
    <row r="4" spans="2:26" ht="18">
      <c r="B4" s="82" t="s">
        <v>3</v>
      </c>
      <c r="C4" s="83"/>
      <c r="D4" s="83"/>
      <c r="E4" s="83"/>
      <c r="F4" s="83"/>
      <c r="G4" s="76"/>
      <c r="H4" s="83"/>
      <c r="I4" s="77"/>
      <c r="J4" s="83"/>
      <c r="K4" s="83"/>
      <c r="L4" s="83"/>
      <c r="M4" s="83"/>
      <c r="N4" s="83"/>
      <c r="O4" s="83"/>
      <c r="P4" s="84"/>
      <c r="R4" s="85"/>
      <c r="S4" s="85"/>
      <c r="T4" s="79"/>
      <c r="U4" s="80"/>
      <c r="V4" s="79"/>
      <c r="W4" s="81"/>
      <c r="X4" s="79"/>
      <c r="Y4" s="79"/>
      <c r="Z4" s="79"/>
    </row>
    <row r="5" spans="2:26" ht="18">
      <c r="B5" s="82" t="s">
        <v>4</v>
      </c>
      <c r="C5" s="83"/>
      <c r="D5" s="83"/>
      <c r="E5" s="83"/>
      <c r="F5" s="83"/>
      <c r="G5" s="76"/>
      <c r="H5" s="83"/>
      <c r="I5" s="77"/>
      <c r="J5" s="83"/>
      <c r="K5" s="83"/>
      <c r="L5" s="83"/>
      <c r="M5" s="83"/>
      <c r="N5" s="83"/>
      <c r="O5" s="83"/>
      <c r="P5" s="84"/>
      <c r="R5" s="85"/>
      <c r="S5" s="85"/>
      <c r="T5" s="79"/>
      <c r="U5" s="80"/>
      <c r="V5" s="79"/>
      <c r="W5" s="81"/>
      <c r="X5" s="79"/>
      <c r="Y5" s="79"/>
      <c r="Z5" s="79"/>
    </row>
    <row r="6" spans="2:26" ht="18">
      <c r="B6" s="86">
        <v>43465</v>
      </c>
      <c r="C6" s="87"/>
      <c r="D6" s="87"/>
      <c r="E6" s="87"/>
      <c r="F6" s="87"/>
      <c r="G6" s="88"/>
      <c r="H6" s="87"/>
      <c r="I6" s="89"/>
      <c r="J6" s="87"/>
      <c r="K6" s="87"/>
      <c r="L6" s="87"/>
      <c r="M6" s="87"/>
      <c r="N6" s="87"/>
      <c r="O6" s="87"/>
      <c r="P6" s="90"/>
      <c r="R6" s="282"/>
      <c r="S6" s="79"/>
      <c r="T6" s="91"/>
      <c r="U6" s="80"/>
      <c r="V6" s="85"/>
      <c r="W6" s="81"/>
      <c r="X6" s="79"/>
      <c r="Y6" s="79"/>
      <c r="Z6" s="79"/>
    </row>
    <row r="7" spans="2:26" ht="15" customHeight="1" thickBot="1">
      <c r="B7" s="92"/>
      <c r="C7" s="93"/>
      <c r="D7" s="93"/>
      <c r="E7" s="93"/>
      <c r="F7" s="94"/>
      <c r="G7" s="95"/>
      <c r="H7" s="96"/>
      <c r="I7" s="97"/>
      <c r="J7" s="98"/>
      <c r="K7" s="99"/>
      <c r="L7" s="100"/>
      <c r="M7" s="93"/>
      <c r="N7" s="93"/>
      <c r="O7" s="93"/>
      <c r="P7" s="101"/>
      <c r="S7" s="79"/>
      <c r="T7" s="79"/>
      <c r="U7" s="80"/>
      <c r="V7" s="79"/>
      <c r="W7" s="81"/>
      <c r="X7" s="79"/>
      <c r="Y7" s="79"/>
      <c r="Z7" s="79"/>
    </row>
    <row r="8" spans="2:26" s="239" customFormat="1" ht="33" customHeight="1">
      <c r="B8" s="243" t="s">
        <v>5</v>
      </c>
      <c r="C8" s="244" t="s">
        <v>6</v>
      </c>
      <c r="D8" s="244" t="s">
        <v>0</v>
      </c>
      <c r="E8" s="244" t="s">
        <v>44</v>
      </c>
      <c r="F8" s="245" t="s">
        <v>7</v>
      </c>
      <c r="G8" s="246" t="s">
        <v>8</v>
      </c>
      <c r="H8" s="247" t="s">
        <v>26</v>
      </c>
      <c r="I8" s="248" t="s">
        <v>27</v>
      </c>
      <c r="J8" s="249" t="s">
        <v>9</v>
      </c>
      <c r="K8" s="245" t="s">
        <v>10</v>
      </c>
      <c r="L8" s="250" t="s">
        <v>11</v>
      </c>
      <c r="M8" s="244" t="s">
        <v>12</v>
      </c>
      <c r="N8" s="244" t="s">
        <v>28</v>
      </c>
      <c r="O8" s="251" t="s">
        <v>19</v>
      </c>
      <c r="P8" s="252" t="s">
        <v>13</v>
      </c>
      <c r="R8" s="240"/>
      <c r="S8" s="240"/>
      <c r="T8" s="241"/>
      <c r="U8" s="242"/>
      <c r="V8" s="241"/>
      <c r="W8" s="240"/>
      <c r="X8" s="240"/>
      <c r="Y8" s="240"/>
      <c r="Z8" s="240"/>
    </row>
    <row r="9" spans="2:16" s="64" customFormat="1" ht="12.75">
      <c r="B9" s="102"/>
      <c r="C9" s="103"/>
      <c r="D9" s="103"/>
      <c r="E9" s="103"/>
      <c r="F9" s="104" t="s">
        <v>14</v>
      </c>
      <c r="G9" s="105"/>
      <c r="H9" s="106"/>
      <c r="I9" s="107"/>
      <c r="J9" s="108"/>
      <c r="K9" s="104"/>
      <c r="L9" s="109"/>
      <c r="M9" s="110"/>
      <c r="N9" s="110"/>
      <c r="O9" s="111"/>
      <c r="P9" s="112"/>
    </row>
    <row r="10" spans="2:33" s="64" customFormat="1" ht="12.75">
      <c r="B10" s="113" t="s">
        <v>15</v>
      </c>
      <c r="C10" s="103"/>
      <c r="D10" s="103"/>
      <c r="E10" s="103"/>
      <c r="F10" s="110"/>
      <c r="G10" s="105"/>
      <c r="H10" s="114" t="s">
        <v>14</v>
      </c>
      <c r="I10" s="107"/>
      <c r="J10" s="108"/>
      <c r="K10" s="110"/>
      <c r="L10" s="109"/>
      <c r="M10" s="110"/>
      <c r="N10" s="110"/>
      <c r="O10" s="111"/>
      <c r="P10" s="115"/>
      <c r="AG10" s="221"/>
    </row>
    <row r="11" spans="2:33" s="64" customFormat="1" ht="12.75" outlineLevel="2">
      <c r="B11" s="116"/>
      <c r="C11" s="103"/>
      <c r="D11" s="103"/>
      <c r="E11" s="103"/>
      <c r="F11" s="117"/>
      <c r="G11" s="118"/>
      <c r="H11" s="119"/>
      <c r="I11" s="107"/>
      <c r="J11" s="120"/>
      <c r="K11" s="63"/>
      <c r="L11" s="121"/>
      <c r="M11" s="122"/>
      <c r="N11" s="123"/>
      <c r="O11" s="124"/>
      <c r="P11" s="125"/>
      <c r="AG11" s="222"/>
    </row>
    <row r="12" spans="1:30" s="64" customFormat="1" ht="12.75" outlineLevel="2">
      <c r="A12" s="229">
        <v>5</v>
      </c>
      <c r="B12" s="277">
        <v>1100</v>
      </c>
      <c r="C12" s="126" t="s">
        <v>157</v>
      </c>
      <c r="D12" s="127" t="s">
        <v>158</v>
      </c>
      <c r="E12" s="128" t="s">
        <v>169</v>
      </c>
      <c r="F12" s="129">
        <v>44.655</v>
      </c>
      <c r="G12" s="130">
        <v>49120.5</v>
      </c>
      <c r="H12" s="131">
        <v>42.05</v>
      </c>
      <c r="I12" s="107">
        <v>46255</v>
      </c>
      <c r="J12" s="132">
        <v>-2865.5</v>
      </c>
      <c r="K12" s="63">
        <v>0.14000000059604645</v>
      </c>
      <c r="L12" s="133">
        <v>154.0000006556511</v>
      </c>
      <c r="M12" s="134">
        <v>0.005198366519609292</v>
      </c>
      <c r="N12" s="123">
        <v>68.59478</v>
      </c>
      <c r="O12" s="135">
        <v>2884.4104989999996</v>
      </c>
      <c r="P12" s="125">
        <v>0.9480744004249573</v>
      </c>
      <c r="R12" s="136"/>
      <c r="S12" s="137"/>
      <c r="T12" s="81"/>
      <c r="U12" s="138"/>
      <c r="V12" s="139"/>
      <c r="W12" s="138"/>
      <c r="X12" s="91"/>
      <c r="Y12" s="140"/>
      <c r="Z12" s="91"/>
      <c r="AA12" s="141"/>
      <c r="AC12" s="230"/>
      <c r="AD12" s="220"/>
    </row>
    <row r="13" spans="1:30" s="64" customFormat="1" ht="12.75" outlineLevel="2">
      <c r="A13" s="229">
        <v>6</v>
      </c>
      <c r="B13" s="277">
        <v>1700</v>
      </c>
      <c r="C13" s="126" t="s">
        <v>139</v>
      </c>
      <c r="D13" s="127" t="s">
        <v>140</v>
      </c>
      <c r="E13" s="128" t="s">
        <v>37</v>
      </c>
      <c r="F13" s="129">
        <v>136.8782</v>
      </c>
      <c r="G13" s="130">
        <v>232692.94</v>
      </c>
      <c r="H13" s="131">
        <v>97.36</v>
      </c>
      <c r="I13" s="107">
        <v>165512</v>
      </c>
      <c r="J13" s="132">
        <v>-67180.94</v>
      </c>
      <c r="K13" s="63">
        <v>0</v>
      </c>
      <c r="L13" s="133">
        <v>0</v>
      </c>
      <c r="M13" s="134">
        <v>0.018601060196596544</v>
      </c>
      <c r="N13" s="123">
        <v>223.0966</v>
      </c>
      <c r="O13" s="135">
        <v>21720.684976</v>
      </c>
      <c r="P13" s="125">
        <v>1.3393990993499756</v>
      </c>
      <c r="R13" s="136"/>
      <c r="S13" s="137"/>
      <c r="T13" s="81"/>
      <c r="U13" s="138"/>
      <c r="V13" s="139"/>
      <c r="W13" s="138"/>
      <c r="X13" s="91"/>
      <c r="Y13" s="140"/>
      <c r="Z13" s="91"/>
      <c r="AA13" s="141"/>
      <c r="AC13" s="230"/>
      <c r="AD13" s="220"/>
    </row>
    <row r="14" spans="1:33" s="64" customFormat="1" ht="12.75" outlineLevel="2">
      <c r="A14" s="229">
        <v>7</v>
      </c>
      <c r="B14" s="277">
        <v>450</v>
      </c>
      <c r="C14" s="126" t="s">
        <v>114</v>
      </c>
      <c r="D14" s="127" t="s">
        <v>96</v>
      </c>
      <c r="E14" s="128" t="s">
        <v>156</v>
      </c>
      <c r="F14" s="129">
        <v>572.1004666666666</v>
      </c>
      <c r="G14" s="130">
        <v>257445.21</v>
      </c>
      <c r="H14" s="131">
        <v>1044.96</v>
      </c>
      <c r="I14" s="107">
        <v>470232</v>
      </c>
      <c r="J14" s="132">
        <v>212786.79</v>
      </c>
      <c r="K14" s="63">
        <v>0</v>
      </c>
      <c r="L14" s="133">
        <v>0</v>
      </c>
      <c r="M14" s="134">
        <v>0.05284700649116672</v>
      </c>
      <c r="N14" s="123">
        <v>298.9712</v>
      </c>
      <c r="O14" s="135">
        <v>312412.945152</v>
      </c>
      <c r="P14" s="125">
        <v>1.1812849044799805</v>
      </c>
      <c r="R14" s="136"/>
      <c r="S14" s="137"/>
      <c r="T14" s="81"/>
      <c r="U14" s="138"/>
      <c r="V14" s="139"/>
      <c r="W14" s="138"/>
      <c r="X14" s="91"/>
      <c r="Y14" s="140"/>
      <c r="Z14" s="91"/>
      <c r="AA14" s="141"/>
      <c r="AC14" s="230"/>
      <c r="AD14" s="220"/>
      <c r="AG14" s="221"/>
    </row>
    <row r="15" spans="1:33" s="64" customFormat="1" ht="12.75" outlineLevel="2">
      <c r="A15" s="229">
        <v>8</v>
      </c>
      <c r="B15" s="277">
        <v>230</v>
      </c>
      <c r="C15" s="126" t="s">
        <v>117</v>
      </c>
      <c r="D15" s="127" t="s">
        <v>118</v>
      </c>
      <c r="E15" s="128" t="s">
        <v>169</v>
      </c>
      <c r="F15" s="129">
        <v>796.4075217391305</v>
      </c>
      <c r="G15" s="130">
        <v>183173.73</v>
      </c>
      <c r="H15" s="131">
        <v>1501.97</v>
      </c>
      <c r="I15" s="107">
        <v>345453.10000000003</v>
      </c>
      <c r="J15" s="132">
        <v>162279.37000000002</v>
      </c>
      <c r="K15" s="63">
        <v>0</v>
      </c>
      <c r="L15" s="133">
        <v>0</v>
      </c>
      <c r="M15" s="134">
        <v>0.03882373428029923</v>
      </c>
      <c r="N15" s="123">
        <v>488.9686</v>
      </c>
      <c r="O15" s="135">
        <v>734416.168142</v>
      </c>
      <c r="P15" s="125">
        <v>1.2974491119384766</v>
      </c>
      <c r="R15" s="136"/>
      <c r="S15" s="137"/>
      <c r="T15" s="81"/>
      <c r="U15" s="138"/>
      <c r="V15" s="139"/>
      <c r="W15" s="138"/>
      <c r="X15" s="91"/>
      <c r="Y15" s="140"/>
      <c r="Z15" s="91"/>
      <c r="AA15" s="141"/>
      <c r="AC15" s="230"/>
      <c r="AD15" s="220"/>
      <c r="AG15" s="221"/>
    </row>
    <row r="16" spans="1:33" s="64" customFormat="1" ht="12.75" outlineLevel="2">
      <c r="A16" s="229">
        <v>9</v>
      </c>
      <c r="B16" s="277">
        <v>2670</v>
      </c>
      <c r="C16" s="126" t="s">
        <v>102</v>
      </c>
      <c r="D16" s="127" t="s">
        <v>91</v>
      </c>
      <c r="E16" s="128" t="s">
        <v>170</v>
      </c>
      <c r="F16" s="129">
        <v>92.77883895131086</v>
      </c>
      <c r="G16" s="130">
        <v>247719.5</v>
      </c>
      <c r="H16" s="131">
        <v>157.74</v>
      </c>
      <c r="I16" s="107">
        <v>421165.80000000005</v>
      </c>
      <c r="J16" s="132">
        <v>173446.30000000005</v>
      </c>
      <c r="K16" s="63">
        <v>2.9200000762939453</v>
      </c>
      <c r="L16" s="133">
        <v>7796.400203704834</v>
      </c>
      <c r="M16" s="134">
        <v>0.04733270336016568</v>
      </c>
      <c r="N16" s="123">
        <v>4745.398</v>
      </c>
      <c r="O16" s="135">
        <v>748539.0805200001</v>
      </c>
      <c r="P16" s="125">
        <v>1.0298056602478027</v>
      </c>
      <c r="R16" s="136"/>
      <c r="S16" s="137"/>
      <c r="T16" s="81"/>
      <c r="U16" s="138"/>
      <c r="V16" s="139"/>
      <c r="W16" s="138"/>
      <c r="X16" s="91"/>
      <c r="Y16" s="140"/>
      <c r="Z16" s="91"/>
      <c r="AA16" s="141"/>
      <c r="AC16" s="230"/>
      <c r="AD16" s="220"/>
      <c r="AG16" s="221"/>
    </row>
    <row r="17" spans="1:33" s="64" customFormat="1" ht="12.75" outlineLevel="2">
      <c r="A17" s="229">
        <v>10</v>
      </c>
      <c r="B17" s="277">
        <v>1050</v>
      </c>
      <c r="C17" s="126" t="s">
        <v>137</v>
      </c>
      <c r="D17" s="127" t="s">
        <v>138</v>
      </c>
      <c r="E17" s="128" t="s">
        <v>126</v>
      </c>
      <c r="F17" s="129">
        <v>118.87790476190476</v>
      </c>
      <c r="G17" s="130">
        <v>124821.8</v>
      </c>
      <c r="H17" s="131">
        <v>112.55</v>
      </c>
      <c r="I17" s="107">
        <v>118177.5</v>
      </c>
      <c r="J17" s="132">
        <v>-6644.300000000003</v>
      </c>
      <c r="K17" s="63">
        <v>3.799999952316284</v>
      </c>
      <c r="L17" s="133">
        <v>3989.9999499320984</v>
      </c>
      <c r="M17" s="134">
        <v>0.013281374108120789</v>
      </c>
      <c r="N17" s="123">
        <v>154.4405</v>
      </c>
      <c r="O17" s="135">
        <v>17382.278274999997</v>
      </c>
      <c r="P17" s="125">
        <v>0.8173272609710693</v>
      </c>
      <c r="R17" s="136"/>
      <c r="S17" s="137"/>
      <c r="T17" s="81"/>
      <c r="U17" s="138"/>
      <c r="V17" s="139"/>
      <c r="W17" s="138"/>
      <c r="X17" s="91"/>
      <c r="Y17" s="140"/>
      <c r="Z17" s="91"/>
      <c r="AA17" s="141"/>
      <c r="AC17" s="230"/>
      <c r="AD17" s="220"/>
      <c r="AG17" s="221"/>
    </row>
    <row r="18" spans="1:33" s="64" customFormat="1" ht="12.75" outlineLevel="2">
      <c r="A18" s="229">
        <v>11</v>
      </c>
      <c r="B18" s="277">
        <v>3750</v>
      </c>
      <c r="C18" s="126" t="s">
        <v>141</v>
      </c>
      <c r="D18" s="127" t="s">
        <v>142</v>
      </c>
      <c r="E18" s="128" t="s">
        <v>37</v>
      </c>
      <c r="F18" s="129">
        <v>83.66387999999999</v>
      </c>
      <c r="G18" s="130">
        <v>313739.55</v>
      </c>
      <c r="H18" s="131">
        <v>64.09</v>
      </c>
      <c r="I18" s="107">
        <v>240337.5</v>
      </c>
      <c r="J18" s="132">
        <v>-73402.04999999999</v>
      </c>
      <c r="K18" s="63">
        <v>0</v>
      </c>
      <c r="L18" s="133">
        <v>0</v>
      </c>
      <c r="M18" s="134">
        <v>0.027010321336214425</v>
      </c>
      <c r="N18" s="123">
        <v>699.2518</v>
      </c>
      <c r="O18" s="135">
        <v>44815.047862</v>
      </c>
      <c r="P18" s="125">
        <v>1.168589472770691</v>
      </c>
      <c r="R18" s="136"/>
      <c r="S18" s="137"/>
      <c r="T18" s="81"/>
      <c r="U18" s="138"/>
      <c r="V18" s="139"/>
      <c r="W18" s="138"/>
      <c r="X18" s="91"/>
      <c r="Y18" s="140"/>
      <c r="Z18" s="91"/>
      <c r="AA18" s="141"/>
      <c r="AC18" s="230"/>
      <c r="AD18" s="220"/>
      <c r="AG18" s="221"/>
    </row>
    <row r="19" spans="1:33" s="64" customFormat="1" ht="12.75" outlineLevel="2">
      <c r="A19" s="229">
        <v>12</v>
      </c>
      <c r="B19" s="277">
        <v>1400</v>
      </c>
      <c r="C19" s="126" t="s">
        <v>159</v>
      </c>
      <c r="D19" s="127" t="s">
        <v>160</v>
      </c>
      <c r="E19" s="128" t="s">
        <v>35</v>
      </c>
      <c r="F19" s="129">
        <v>68.25</v>
      </c>
      <c r="G19" s="130">
        <v>95550</v>
      </c>
      <c r="H19" s="131">
        <v>62.35</v>
      </c>
      <c r="I19" s="107">
        <v>87290</v>
      </c>
      <c r="J19" s="132">
        <v>-8260</v>
      </c>
      <c r="K19" s="63">
        <v>1.2200000286102295</v>
      </c>
      <c r="L19" s="133">
        <v>1708.0000400543213</v>
      </c>
      <c r="M19" s="134">
        <v>0.009810083526033837</v>
      </c>
      <c r="N19" s="123">
        <v>1151.242</v>
      </c>
      <c r="O19" s="135">
        <v>71779.9387</v>
      </c>
      <c r="P19" s="125">
        <v>0.9035422205924988</v>
      </c>
      <c r="R19" s="136"/>
      <c r="S19" s="137"/>
      <c r="T19" s="81"/>
      <c r="U19" s="138"/>
      <c r="V19" s="139"/>
      <c r="W19" s="138"/>
      <c r="X19" s="91"/>
      <c r="Y19" s="140"/>
      <c r="Z19" s="91"/>
      <c r="AA19" s="141"/>
      <c r="AC19" s="230"/>
      <c r="AD19" s="220"/>
      <c r="AG19" s="221"/>
    </row>
    <row r="20" spans="1:33" s="64" customFormat="1" ht="12.75" outlineLevel="2">
      <c r="A20" s="229">
        <v>13</v>
      </c>
      <c r="B20" s="277">
        <v>5800</v>
      </c>
      <c r="C20" s="126" t="s">
        <v>100</v>
      </c>
      <c r="D20" s="127" t="s">
        <v>101</v>
      </c>
      <c r="E20" s="128" t="s">
        <v>39</v>
      </c>
      <c r="F20" s="129">
        <v>46.5556775862069</v>
      </c>
      <c r="G20" s="130">
        <v>270022.93</v>
      </c>
      <c r="H20" s="131">
        <v>41.57</v>
      </c>
      <c r="I20" s="107">
        <v>241106</v>
      </c>
      <c r="J20" s="132">
        <v>-28916.929999999993</v>
      </c>
      <c r="K20" s="63">
        <v>0</v>
      </c>
      <c r="L20" s="133">
        <v>0</v>
      </c>
      <c r="M20" s="134">
        <v>0.027096689181211067</v>
      </c>
      <c r="N20" s="123">
        <v>135.1902</v>
      </c>
      <c r="O20" s="135">
        <v>5619.856614</v>
      </c>
      <c r="P20" s="125">
        <v>1.1274409294128418</v>
      </c>
      <c r="R20" s="136"/>
      <c r="S20" s="137"/>
      <c r="T20" s="81"/>
      <c r="U20" s="138"/>
      <c r="V20" s="139"/>
      <c r="W20" s="138"/>
      <c r="X20" s="91"/>
      <c r="Y20" s="140"/>
      <c r="Z20" s="91"/>
      <c r="AA20" s="141"/>
      <c r="AC20" s="230"/>
      <c r="AD20" s="220"/>
      <c r="AG20" s="221"/>
    </row>
    <row r="21" spans="1:33" s="64" customFormat="1" ht="12.75" outlineLevel="2">
      <c r="A21" s="229">
        <v>14</v>
      </c>
      <c r="B21" s="277">
        <v>6000</v>
      </c>
      <c r="C21" s="126" t="s">
        <v>128</v>
      </c>
      <c r="D21" s="127" t="s">
        <v>129</v>
      </c>
      <c r="E21" s="128" t="s">
        <v>126</v>
      </c>
      <c r="F21" s="129">
        <v>28.983200000000004</v>
      </c>
      <c r="G21" s="130">
        <v>173899.2</v>
      </c>
      <c r="H21" s="131">
        <v>25.9</v>
      </c>
      <c r="I21" s="107">
        <v>155400</v>
      </c>
      <c r="J21" s="132">
        <v>-18499.20000000001</v>
      </c>
      <c r="K21" s="63">
        <v>0.8600000143051147</v>
      </c>
      <c r="L21" s="133">
        <v>5160.0000858306885</v>
      </c>
      <c r="M21" s="134">
        <v>0.017464623438488466</v>
      </c>
      <c r="N21" s="123">
        <v>358.3193</v>
      </c>
      <c r="O21" s="135">
        <v>9280.469869999999</v>
      </c>
      <c r="P21" s="125">
        <v>0.5997124910354614</v>
      </c>
      <c r="R21" s="136"/>
      <c r="S21" s="137"/>
      <c r="T21" s="81"/>
      <c r="U21" s="138"/>
      <c r="V21" s="139"/>
      <c r="W21" s="138"/>
      <c r="X21" s="91"/>
      <c r="Y21" s="140"/>
      <c r="Z21" s="91"/>
      <c r="AA21" s="141"/>
      <c r="AC21" s="230"/>
      <c r="AD21" s="220"/>
      <c r="AG21" s="221"/>
    </row>
    <row r="22" spans="1:33" s="64" customFormat="1" ht="12.75" outlineLevel="2">
      <c r="A22" s="229">
        <v>15</v>
      </c>
      <c r="B22" s="277">
        <v>2240</v>
      </c>
      <c r="C22" s="126" t="s">
        <v>143</v>
      </c>
      <c r="D22" s="127" t="s">
        <v>144</v>
      </c>
      <c r="E22" s="128" t="s">
        <v>35</v>
      </c>
      <c r="F22" s="129">
        <v>83.98709821428572</v>
      </c>
      <c r="G22" s="130">
        <v>188131.1</v>
      </c>
      <c r="H22" s="131">
        <v>68.19</v>
      </c>
      <c r="I22" s="107">
        <v>152745.6</v>
      </c>
      <c r="J22" s="132">
        <v>-35385.5</v>
      </c>
      <c r="K22" s="63">
        <v>3.2799999713897705</v>
      </c>
      <c r="L22" s="133">
        <v>7347.199935913086</v>
      </c>
      <c r="M22" s="134">
        <v>0.017166308789485097</v>
      </c>
      <c r="N22" s="123">
        <v>4233.807</v>
      </c>
      <c r="O22" s="135">
        <v>288703.29932999995</v>
      </c>
      <c r="P22" s="125">
        <v>0.9633340239524841</v>
      </c>
      <c r="R22" s="136"/>
      <c r="S22" s="137"/>
      <c r="T22" s="81"/>
      <c r="U22" s="138"/>
      <c r="V22" s="139"/>
      <c r="W22" s="138"/>
      <c r="X22" s="91"/>
      <c r="Y22" s="140"/>
      <c r="Z22" s="91"/>
      <c r="AA22" s="141"/>
      <c r="AC22" s="230"/>
      <c r="AD22" s="220"/>
      <c r="AG22" s="221"/>
    </row>
    <row r="23" spans="1:33" s="64" customFormat="1" ht="12.75" outlineLevel="2">
      <c r="A23" s="229">
        <v>16</v>
      </c>
      <c r="B23" s="277">
        <v>10550</v>
      </c>
      <c r="C23" s="126" t="s">
        <v>119</v>
      </c>
      <c r="D23" s="127" t="s">
        <v>120</v>
      </c>
      <c r="E23" s="128" t="s">
        <v>169</v>
      </c>
      <c r="F23" s="129">
        <v>36.56744360189574</v>
      </c>
      <c r="G23" s="130">
        <v>385786.53</v>
      </c>
      <c r="H23" s="131">
        <v>33.45</v>
      </c>
      <c r="I23" s="107">
        <v>352897.50000000006</v>
      </c>
      <c r="J23" s="132">
        <v>-32889.02999999997</v>
      </c>
      <c r="K23" s="63">
        <v>1.5199999809265137</v>
      </c>
      <c r="L23" s="133">
        <v>16035.99979877472</v>
      </c>
      <c r="M23" s="134">
        <v>0.03966037290787634</v>
      </c>
      <c r="N23" s="123">
        <v>1411.404</v>
      </c>
      <c r="O23" s="135">
        <v>47211.463800000005</v>
      </c>
      <c r="P23" s="125">
        <v>0.9610950350761414</v>
      </c>
      <c r="R23" s="136"/>
      <c r="S23" s="137"/>
      <c r="T23" s="81"/>
      <c r="U23" s="138"/>
      <c r="V23" s="139"/>
      <c r="W23" s="138"/>
      <c r="X23" s="91"/>
      <c r="Y23" s="140"/>
      <c r="Z23" s="91"/>
      <c r="AA23" s="141"/>
      <c r="AC23" s="230"/>
      <c r="AD23" s="220"/>
      <c r="AG23" s="221"/>
    </row>
    <row r="24" spans="1:33" s="64" customFormat="1" ht="12.75" outlineLevel="2">
      <c r="A24" s="229">
        <v>17</v>
      </c>
      <c r="B24" s="277">
        <v>4450</v>
      </c>
      <c r="C24" s="126" t="s">
        <v>103</v>
      </c>
      <c r="D24" s="127" t="s">
        <v>68</v>
      </c>
      <c r="E24" s="128" t="s">
        <v>37</v>
      </c>
      <c r="F24" s="129">
        <v>59.35150337078652</v>
      </c>
      <c r="G24" s="130">
        <v>264114.19</v>
      </c>
      <c r="H24" s="131">
        <v>62.55</v>
      </c>
      <c r="I24" s="107">
        <v>278347.5</v>
      </c>
      <c r="J24" s="132">
        <v>14233.309999999998</v>
      </c>
      <c r="K24" s="63">
        <v>2.2799999713897705</v>
      </c>
      <c r="L24" s="133">
        <v>10145.999872684479</v>
      </c>
      <c r="M24" s="134">
        <v>0.03128207382589877</v>
      </c>
      <c r="N24" s="123">
        <v>1293.62</v>
      </c>
      <c r="O24" s="135">
        <v>80915.93099999998</v>
      </c>
      <c r="P24" s="125">
        <v>1.060160756111145</v>
      </c>
      <c r="R24" s="136"/>
      <c r="S24" s="137"/>
      <c r="T24" s="81"/>
      <c r="U24" s="138"/>
      <c r="V24" s="139"/>
      <c r="W24" s="138"/>
      <c r="X24" s="91"/>
      <c r="Y24" s="140"/>
      <c r="Z24" s="91"/>
      <c r="AA24" s="141"/>
      <c r="AC24" s="230"/>
      <c r="AD24" s="220"/>
      <c r="AG24" s="221"/>
    </row>
    <row r="25" spans="1:33" s="64" customFormat="1" ht="12.75" outlineLevel="2">
      <c r="A25" s="229">
        <v>18</v>
      </c>
      <c r="B25" s="277">
        <v>1200</v>
      </c>
      <c r="C25" s="126" t="s">
        <v>145</v>
      </c>
      <c r="D25" s="127" t="s">
        <v>70</v>
      </c>
      <c r="E25" s="128" t="s">
        <v>36</v>
      </c>
      <c r="F25" s="129">
        <v>229.69469166666667</v>
      </c>
      <c r="G25" s="130">
        <v>275633.63</v>
      </c>
      <c r="H25" s="131">
        <v>167.05</v>
      </c>
      <c r="I25" s="107">
        <v>200460</v>
      </c>
      <c r="J25" s="132">
        <v>-75173.63</v>
      </c>
      <c r="K25" s="63">
        <v>3.200000047683716</v>
      </c>
      <c r="L25" s="133">
        <v>3840.000057220459</v>
      </c>
      <c r="M25" s="134">
        <v>0.02252868992586485</v>
      </c>
      <c r="N25" s="123">
        <v>371.9737</v>
      </c>
      <c r="O25" s="135">
        <v>62138.20658500001</v>
      </c>
      <c r="P25" s="125">
        <v>1.1606782674789429</v>
      </c>
      <c r="R25" s="136"/>
      <c r="S25" s="137"/>
      <c r="T25" s="81"/>
      <c r="U25" s="138"/>
      <c r="V25" s="139"/>
      <c r="W25" s="138"/>
      <c r="X25" s="91"/>
      <c r="Y25" s="140"/>
      <c r="Z25" s="91"/>
      <c r="AA25" s="141"/>
      <c r="AC25" s="230"/>
      <c r="AD25" s="220"/>
      <c r="AG25" s="221"/>
    </row>
    <row r="26" spans="1:33" s="64" customFormat="1" ht="12.75" outlineLevel="2">
      <c r="A26" s="229">
        <v>19</v>
      </c>
      <c r="B26" s="277">
        <v>1240</v>
      </c>
      <c r="C26" s="126" t="s">
        <v>127</v>
      </c>
      <c r="D26" s="127" t="s">
        <v>105</v>
      </c>
      <c r="E26" s="128" t="s">
        <v>37</v>
      </c>
      <c r="F26" s="129">
        <v>82.98279838709678</v>
      </c>
      <c r="G26" s="130">
        <v>102898.67</v>
      </c>
      <c r="H26" s="131">
        <v>124.45</v>
      </c>
      <c r="I26" s="107">
        <v>154318</v>
      </c>
      <c r="J26" s="132">
        <v>51419.33</v>
      </c>
      <c r="K26" s="63">
        <v>1.399999976158142</v>
      </c>
      <c r="L26" s="133">
        <v>1735.9999704360962</v>
      </c>
      <c r="M26" s="134">
        <v>0.017343022907211472</v>
      </c>
      <c r="N26" s="123">
        <v>344.16049999999996</v>
      </c>
      <c r="O26" s="135">
        <v>42830.774224999994</v>
      </c>
      <c r="P26" s="125">
        <v>0.9179926514625549</v>
      </c>
      <c r="R26" s="136"/>
      <c r="S26" s="137"/>
      <c r="T26" s="81"/>
      <c r="U26" s="138"/>
      <c r="V26" s="139"/>
      <c r="W26" s="138"/>
      <c r="X26" s="91"/>
      <c r="Y26" s="140"/>
      <c r="Z26" s="91"/>
      <c r="AA26" s="141"/>
      <c r="AC26" s="230"/>
      <c r="AD26" s="220"/>
      <c r="AG26" s="221"/>
    </row>
    <row r="27" spans="1:33" s="64" customFormat="1" ht="12.75" outlineLevel="2">
      <c r="A27" s="229">
        <v>20</v>
      </c>
      <c r="B27" s="277">
        <v>3700</v>
      </c>
      <c r="C27" s="126" t="s">
        <v>146</v>
      </c>
      <c r="D27" s="127" t="s">
        <v>147</v>
      </c>
      <c r="E27" s="128" t="s">
        <v>170</v>
      </c>
      <c r="F27" s="129">
        <v>138.48214594594594</v>
      </c>
      <c r="G27" s="130">
        <v>512383.94</v>
      </c>
      <c r="H27" s="131">
        <v>113.67</v>
      </c>
      <c r="I27" s="107">
        <v>420579</v>
      </c>
      <c r="J27" s="132">
        <v>-91804.94</v>
      </c>
      <c r="K27" s="63">
        <v>6.28000020980835</v>
      </c>
      <c r="L27" s="133">
        <v>23236.000776290894</v>
      </c>
      <c r="M27" s="134">
        <v>0.04726675586316628</v>
      </c>
      <c r="N27" s="123">
        <v>908.7937999999999</v>
      </c>
      <c r="O27" s="135">
        <v>103302.591246</v>
      </c>
      <c r="P27" s="125">
        <v>1.0097062587738037</v>
      </c>
      <c r="R27" s="136"/>
      <c r="S27" s="137"/>
      <c r="T27" s="81"/>
      <c r="U27" s="138"/>
      <c r="V27" s="139"/>
      <c r="W27" s="138"/>
      <c r="X27" s="91"/>
      <c r="Y27" s="140"/>
      <c r="Z27" s="91"/>
      <c r="AA27" s="141"/>
      <c r="AC27" s="230"/>
      <c r="AD27" s="220"/>
      <c r="AG27" s="221"/>
    </row>
    <row r="28" spans="1:33" s="64" customFormat="1" ht="12.75" outlineLevel="2">
      <c r="A28" s="229">
        <v>21</v>
      </c>
      <c r="B28" s="277">
        <v>4100</v>
      </c>
      <c r="C28" s="126" t="s">
        <v>130</v>
      </c>
      <c r="D28" s="127" t="s">
        <v>131</v>
      </c>
      <c r="E28" s="128" t="s">
        <v>37</v>
      </c>
      <c r="F28" s="129">
        <v>83.61569512195122</v>
      </c>
      <c r="G28" s="130">
        <v>342824.35</v>
      </c>
      <c r="H28" s="131">
        <v>115.72</v>
      </c>
      <c r="I28" s="107">
        <v>474452</v>
      </c>
      <c r="J28" s="132">
        <v>131627.65000000002</v>
      </c>
      <c r="K28" s="63">
        <v>2.5799999237060547</v>
      </c>
      <c r="L28" s="133">
        <v>10577.999687194824</v>
      </c>
      <c r="M28" s="134">
        <v>0.053321271040139825</v>
      </c>
      <c r="N28" s="123">
        <v>1059.322</v>
      </c>
      <c r="O28" s="135">
        <v>122584.74183999999</v>
      </c>
      <c r="P28" s="125">
        <v>0.9356561899185181</v>
      </c>
      <c r="R28" s="136"/>
      <c r="S28" s="137"/>
      <c r="T28" s="81"/>
      <c r="U28" s="138"/>
      <c r="V28" s="139"/>
      <c r="W28" s="138"/>
      <c r="X28" s="91"/>
      <c r="Y28" s="140"/>
      <c r="Z28" s="91"/>
      <c r="AA28" s="141"/>
      <c r="AC28" s="230"/>
      <c r="AD28" s="220"/>
      <c r="AG28" s="221"/>
    </row>
    <row r="29" spans="1:33" s="64" customFormat="1" ht="12.75" outlineLevel="2">
      <c r="A29" s="229">
        <v>22</v>
      </c>
      <c r="B29" s="277">
        <v>3000</v>
      </c>
      <c r="C29" s="126" t="s">
        <v>161</v>
      </c>
      <c r="D29" s="127" t="s">
        <v>162</v>
      </c>
      <c r="E29" s="128" t="s">
        <v>35</v>
      </c>
      <c r="F29" s="129">
        <v>64.18</v>
      </c>
      <c r="G29" s="130">
        <v>192540</v>
      </c>
      <c r="H29" s="131">
        <v>59.01</v>
      </c>
      <c r="I29" s="107">
        <v>177030</v>
      </c>
      <c r="J29" s="132">
        <v>-15510</v>
      </c>
      <c r="K29" s="63">
        <v>1.840000033378601</v>
      </c>
      <c r="L29" s="133">
        <v>5520.000100135803</v>
      </c>
      <c r="M29" s="134">
        <v>0.019895510214386184</v>
      </c>
      <c r="N29" s="123">
        <v>690.8534999999999</v>
      </c>
      <c r="O29" s="135">
        <v>40767.265035</v>
      </c>
      <c r="P29" s="125">
        <v>1.002512812614441</v>
      </c>
      <c r="R29" s="136"/>
      <c r="S29" s="137"/>
      <c r="T29" s="81"/>
      <c r="U29" s="138"/>
      <c r="V29" s="139"/>
      <c r="W29" s="138"/>
      <c r="X29" s="91"/>
      <c r="Y29" s="140"/>
      <c r="Z29" s="91"/>
      <c r="AA29" s="141"/>
      <c r="AC29" s="230"/>
      <c r="AD29" s="220"/>
      <c r="AG29" s="221"/>
    </row>
    <row r="30" spans="1:33" s="64" customFormat="1" ht="12.75" outlineLevel="2">
      <c r="A30" s="229">
        <v>23</v>
      </c>
      <c r="B30" s="277">
        <v>8290</v>
      </c>
      <c r="C30" s="126" t="s">
        <v>115</v>
      </c>
      <c r="D30" s="127" t="s">
        <v>116</v>
      </c>
      <c r="E30" s="128" t="s">
        <v>36</v>
      </c>
      <c r="F30" s="129">
        <v>38.991931242460794</v>
      </c>
      <c r="G30" s="130">
        <v>323243.11</v>
      </c>
      <c r="H30" s="131">
        <v>41.06</v>
      </c>
      <c r="I30" s="107">
        <v>340387.4</v>
      </c>
      <c r="J30" s="132">
        <v>17144.290000000037</v>
      </c>
      <c r="K30" s="63">
        <v>1.6799999475479126</v>
      </c>
      <c r="L30" s="133">
        <v>13927.199565172195</v>
      </c>
      <c r="M30" s="134">
        <v>0.038254425767092336</v>
      </c>
      <c r="N30" s="123">
        <v>986.8383</v>
      </c>
      <c r="O30" s="135">
        <v>40519.580598</v>
      </c>
      <c r="P30" s="125">
        <v>1.2012336254119873</v>
      </c>
      <c r="R30" s="136"/>
      <c r="S30" s="137"/>
      <c r="T30" s="81"/>
      <c r="U30" s="138"/>
      <c r="V30" s="139"/>
      <c r="W30" s="138"/>
      <c r="X30" s="91"/>
      <c r="Y30" s="140"/>
      <c r="Z30" s="91"/>
      <c r="AA30" s="141"/>
      <c r="AC30" s="230"/>
      <c r="AD30" s="220"/>
      <c r="AG30" s="221"/>
    </row>
    <row r="31" spans="1:33" s="64" customFormat="1" ht="12.75" outlineLevel="2">
      <c r="A31" s="229">
        <v>24</v>
      </c>
      <c r="B31" s="277">
        <v>9200</v>
      </c>
      <c r="C31" s="126" t="s">
        <v>163</v>
      </c>
      <c r="D31" s="127" t="s">
        <v>98</v>
      </c>
      <c r="E31" s="128" t="s">
        <v>170</v>
      </c>
      <c r="F31" s="129">
        <v>37.58</v>
      </c>
      <c r="G31" s="130">
        <v>345736</v>
      </c>
      <c r="H31" s="131">
        <v>31.73</v>
      </c>
      <c r="I31" s="107">
        <v>291916</v>
      </c>
      <c r="J31" s="132">
        <v>-53820</v>
      </c>
      <c r="K31" s="63">
        <v>0</v>
      </c>
      <c r="L31" s="133">
        <v>0</v>
      </c>
      <c r="M31" s="134">
        <v>0.03280696921280437</v>
      </c>
      <c r="N31" s="123">
        <v>1121.047</v>
      </c>
      <c r="O31" s="135">
        <v>35570.82131</v>
      </c>
      <c r="P31" s="125">
        <v>1.421868085861206</v>
      </c>
      <c r="R31" s="136"/>
      <c r="S31" s="137"/>
      <c r="T31" s="81"/>
      <c r="U31" s="138"/>
      <c r="V31" s="139"/>
      <c r="W31" s="138"/>
      <c r="X31" s="91"/>
      <c r="Y31" s="140"/>
      <c r="Z31" s="91"/>
      <c r="AA31" s="141"/>
      <c r="AC31" s="230"/>
      <c r="AD31" s="220"/>
      <c r="AG31" s="221"/>
    </row>
    <row r="32" spans="1:33" s="64" customFormat="1" ht="12.75" outlineLevel="2">
      <c r="A32" s="229">
        <v>25</v>
      </c>
      <c r="B32" s="277">
        <v>5500</v>
      </c>
      <c r="C32" s="126" t="s">
        <v>148</v>
      </c>
      <c r="D32" s="127" t="s">
        <v>95</v>
      </c>
      <c r="E32" s="128" t="s">
        <v>171</v>
      </c>
      <c r="F32" s="129">
        <v>64.82365454545454</v>
      </c>
      <c r="G32" s="130">
        <v>356530.1</v>
      </c>
      <c r="H32" s="131">
        <v>56.16</v>
      </c>
      <c r="I32" s="107">
        <v>308880</v>
      </c>
      <c r="J32" s="132">
        <v>-47650.09999999998</v>
      </c>
      <c r="K32" s="63">
        <v>1.6399999856948853</v>
      </c>
      <c r="L32" s="133">
        <v>9019.999921321869</v>
      </c>
      <c r="M32" s="134">
        <v>0.034713467745690584</v>
      </c>
      <c r="N32" s="123">
        <v>195.64409999999998</v>
      </c>
      <c r="O32" s="135">
        <v>10987.372655999998</v>
      </c>
      <c r="P32" s="125">
        <v>1.1382043361663818</v>
      </c>
      <c r="R32" s="136"/>
      <c r="S32" s="137"/>
      <c r="T32" s="81"/>
      <c r="U32" s="138"/>
      <c r="V32" s="139"/>
      <c r="W32" s="138"/>
      <c r="X32" s="91"/>
      <c r="Y32" s="140"/>
      <c r="Z32" s="91"/>
      <c r="AA32" s="141"/>
      <c r="AC32" s="230"/>
      <c r="AD32" s="220"/>
      <c r="AG32" s="221"/>
    </row>
    <row r="33" spans="1:33" s="64" customFormat="1" ht="12.75" outlineLevel="2">
      <c r="A33" s="229">
        <v>26</v>
      </c>
      <c r="B33" s="277">
        <v>2200</v>
      </c>
      <c r="C33" s="126" t="s">
        <v>164</v>
      </c>
      <c r="D33" s="127" t="s">
        <v>165</v>
      </c>
      <c r="E33" s="128" t="s">
        <v>171</v>
      </c>
      <c r="F33" s="129">
        <v>44.16</v>
      </c>
      <c r="G33" s="130">
        <v>97152</v>
      </c>
      <c r="H33" s="131">
        <v>40.03</v>
      </c>
      <c r="I33" s="107">
        <v>88066</v>
      </c>
      <c r="J33" s="132">
        <v>-9086</v>
      </c>
      <c r="K33" s="63">
        <v>1.0399999618530273</v>
      </c>
      <c r="L33" s="133">
        <v>2287.99991607666</v>
      </c>
      <c r="M33" s="134">
        <v>0.009897294258262067</v>
      </c>
      <c r="N33" s="123">
        <v>1453.835</v>
      </c>
      <c r="O33" s="135">
        <v>58197.01505</v>
      </c>
      <c r="P33" s="125">
        <v>0.7911548018455505</v>
      </c>
      <c r="R33" s="136"/>
      <c r="S33" s="137"/>
      <c r="T33" s="81"/>
      <c r="U33" s="138"/>
      <c r="V33" s="139"/>
      <c r="W33" s="138"/>
      <c r="X33" s="91"/>
      <c r="Y33" s="140"/>
      <c r="Z33" s="91"/>
      <c r="AA33" s="141"/>
      <c r="AC33" s="230"/>
      <c r="AD33" s="220"/>
      <c r="AG33" s="221"/>
    </row>
    <row r="34" spans="1:33" s="64" customFormat="1" ht="12.75" outlineLevel="2">
      <c r="A34" s="229">
        <v>27</v>
      </c>
      <c r="B34" s="277">
        <v>1400</v>
      </c>
      <c r="C34" s="126" t="s">
        <v>166</v>
      </c>
      <c r="D34" s="127" t="s">
        <v>106</v>
      </c>
      <c r="E34" s="128" t="s">
        <v>39</v>
      </c>
      <c r="F34" s="129">
        <v>34.73</v>
      </c>
      <c r="G34" s="130">
        <v>48622</v>
      </c>
      <c r="H34" s="131">
        <v>29.21</v>
      </c>
      <c r="I34" s="107">
        <v>40894</v>
      </c>
      <c r="J34" s="132">
        <v>-7728</v>
      </c>
      <c r="K34" s="63">
        <v>0.10000000149011612</v>
      </c>
      <c r="L34" s="133">
        <v>140.00000208616257</v>
      </c>
      <c r="M34" s="134">
        <v>0.004595870726470703</v>
      </c>
      <c r="N34" s="123">
        <v>385.4701</v>
      </c>
      <c r="O34" s="135">
        <v>11259.581621000001</v>
      </c>
      <c r="P34" s="125">
        <v>1.2129249572753906</v>
      </c>
      <c r="R34" s="136"/>
      <c r="S34" s="137"/>
      <c r="T34" s="81"/>
      <c r="U34" s="138"/>
      <c r="V34" s="139"/>
      <c r="W34" s="138"/>
      <c r="X34" s="91"/>
      <c r="Y34" s="140"/>
      <c r="Z34" s="91"/>
      <c r="AA34" s="141"/>
      <c r="AC34" s="230"/>
      <c r="AD34" s="220"/>
      <c r="AG34" s="221"/>
    </row>
    <row r="35" spans="1:33" s="64" customFormat="1" ht="12.75" outlineLevel="2">
      <c r="A35" s="229">
        <v>28</v>
      </c>
      <c r="B35" s="277">
        <v>10240</v>
      </c>
      <c r="C35" s="126" t="s">
        <v>149</v>
      </c>
      <c r="D35" s="127" t="s">
        <v>150</v>
      </c>
      <c r="E35" s="128" t="s">
        <v>169</v>
      </c>
      <c r="F35" s="129">
        <v>25.183634765625</v>
      </c>
      <c r="G35" s="130">
        <v>257880.42</v>
      </c>
      <c r="H35" s="131">
        <v>18.59</v>
      </c>
      <c r="I35" s="107">
        <v>190361.6</v>
      </c>
      <c r="J35" s="132">
        <v>-67518.82</v>
      </c>
      <c r="K35" s="63">
        <v>0.9200000166893005</v>
      </c>
      <c r="L35" s="133">
        <v>9420.800170898438</v>
      </c>
      <c r="M35" s="134">
        <v>0.021393781603270053</v>
      </c>
      <c r="N35" s="123">
        <v>466.79999999999995</v>
      </c>
      <c r="O35" s="135">
        <v>8677.812</v>
      </c>
      <c r="P35" s="125">
        <v>0.9543849229812622</v>
      </c>
      <c r="R35" s="136"/>
      <c r="S35" s="137"/>
      <c r="T35" s="81"/>
      <c r="U35" s="138"/>
      <c r="V35" s="139"/>
      <c r="W35" s="138"/>
      <c r="X35" s="91"/>
      <c r="Y35" s="140"/>
      <c r="Z35" s="91"/>
      <c r="AA35" s="141"/>
      <c r="AC35" s="230"/>
      <c r="AD35" s="220"/>
      <c r="AG35" s="221"/>
    </row>
    <row r="36" spans="1:33" s="64" customFormat="1" ht="12.75" outlineLevel="2">
      <c r="A36" s="229">
        <v>29</v>
      </c>
      <c r="B36" s="277">
        <v>1280</v>
      </c>
      <c r="C36" s="126" t="s">
        <v>121</v>
      </c>
      <c r="D36" s="127" t="s">
        <v>122</v>
      </c>
      <c r="E36" s="128" t="s">
        <v>40</v>
      </c>
      <c r="F36" s="129">
        <v>122.969234375</v>
      </c>
      <c r="G36" s="130">
        <v>157400.62</v>
      </c>
      <c r="H36" s="131">
        <v>173.82</v>
      </c>
      <c r="I36" s="107">
        <v>222489.59999999998</v>
      </c>
      <c r="J36" s="132">
        <v>65088.97999999998</v>
      </c>
      <c r="K36" s="63">
        <v>4.440000057220459</v>
      </c>
      <c r="L36" s="133">
        <v>5683.2000732421875</v>
      </c>
      <c r="M36" s="134">
        <v>0.025004485733461538</v>
      </c>
      <c r="N36" s="123">
        <v>477.9453</v>
      </c>
      <c r="O36" s="135">
        <v>83076.45204599999</v>
      </c>
      <c r="P36" s="125">
        <v>0.5665963888168335</v>
      </c>
      <c r="R36" s="136"/>
      <c r="S36" s="137"/>
      <c r="T36" s="81"/>
      <c r="U36" s="138"/>
      <c r="V36" s="139"/>
      <c r="W36" s="138"/>
      <c r="X36" s="91"/>
      <c r="Y36" s="140"/>
      <c r="Z36" s="91"/>
      <c r="AA36" s="141"/>
      <c r="AC36" s="230"/>
      <c r="AD36" s="220"/>
      <c r="AG36" s="221"/>
    </row>
    <row r="37" spans="1:33" s="64" customFormat="1" ht="12.75" outlineLevel="2">
      <c r="A37" s="229">
        <v>30</v>
      </c>
      <c r="B37" s="277">
        <v>1260</v>
      </c>
      <c r="C37" s="126" t="s">
        <v>167</v>
      </c>
      <c r="D37" s="127" t="s">
        <v>168</v>
      </c>
      <c r="E37" s="128" t="s">
        <v>170</v>
      </c>
      <c r="F37" s="129">
        <v>158.51139682539682</v>
      </c>
      <c r="G37" s="130">
        <v>199724.36</v>
      </c>
      <c r="H37" s="131">
        <v>133.5</v>
      </c>
      <c r="I37" s="107">
        <v>168210</v>
      </c>
      <c r="J37" s="132">
        <v>-31514.359999999986</v>
      </c>
      <c r="K37" s="63">
        <v>0.6399999856948853</v>
      </c>
      <c r="L37" s="133">
        <v>806.3999819755554</v>
      </c>
      <c r="M37" s="134">
        <v>0.018904274830039543</v>
      </c>
      <c r="N37" s="123">
        <v>610</v>
      </c>
      <c r="O37" s="135">
        <v>81435</v>
      </c>
      <c r="P37" s="125">
        <v>1.5451717376708984</v>
      </c>
      <c r="R37" s="136"/>
      <c r="S37" s="137"/>
      <c r="T37" s="81"/>
      <c r="U37" s="138"/>
      <c r="V37" s="139"/>
      <c r="W37" s="138"/>
      <c r="X37" s="91"/>
      <c r="Y37" s="140"/>
      <c r="Z37" s="91"/>
      <c r="AA37" s="141"/>
      <c r="AC37" s="230"/>
      <c r="AD37" s="220"/>
      <c r="AE37" s="127"/>
      <c r="AG37" s="221"/>
    </row>
    <row r="38" spans="1:31" s="64" customFormat="1" ht="12.75" outlineLevel="2">
      <c r="A38" s="229">
        <v>31</v>
      </c>
      <c r="B38" s="277">
        <v>1420</v>
      </c>
      <c r="C38" s="126" t="s">
        <v>151</v>
      </c>
      <c r="D38" s="127" t="s">
        <v>58</v>
      </c>
      <c r="E38" s="128" t="s">
        <v>38</v>
      </c>
      <c r="F38" s="129">
        <v>75.60140140845071</v>
      </c>
      <c r="G38" s="130">
        <v>107353.99</v>
      </c>
      <c r="H38" s="131">
        <v>61.31</v>
      </c>
      <c r="I38" s="107">
        <v>87060.2</v>
      </c>
      <c r="J38" s="132">
        <v>-20293.790000000008</v>
      </c>
      <c r="K38" s="63">
        <v>1.0800000429153442</v>
      </c>
      <c r="L38" s="133">
        <v>1533.6000609397888</v>
      </c>
      <c r="M38" s="134">
        <v>0.009784257461258002</v>
      </c>
      <c r="N38" s="123">
        <v>70.57615</v>
      </c>
      <c r="O38" s="135">
        <v>4327.0237565</v>
      </c>
      <c r="P38" s="125">
        <v>1.163394808769226</v>
      </c>
      <c r="R38" s="136"/>
      <c r="S38" s="137"/>
      <c r="T38" s="81"/>
      <c r="U38" s="138"/>
      <c r="V38" s="139"/>
      <c r="W38" s="138"/>
      <c r="X38" s="91"/>
      <c r="Y38" s="140"/>
      <c r="Z38" s="91"/>
      <c r="AA38" s="141"/>
      <c r="AC38" s="230"/>
      <c r="AD38" s="220"/>
      <c r="AE38" s="127"/>
    </row>
    <row r="39" spans="1:31" s="64" customFormat="1" ht="12.75" outlineLevel="2">
      <c r="A39" s="229">
        <v>32</v>
      </c>
      <c r="B39" s="277">
        <v>4030</v>
      </c>
      <c r="C39" s="126" t="s">
        <v>152</v>
      </c>
      <c r="D39" s="127" t="s">
        <v>153</v>
      </c>
      <c r="E39" s="128" t="s">
        <v>35</v>
      </c>
      <c r="F39" s="129">
        <v>66.98639950372208</v>
      </c>
      <c r="G39" s="130">
        <v>269955.19</v>
      </c>
      <c r="H39" s="131">
        <v>36.08</v>
      </c>
      <c r="I39" s="107">
        <v>145402.4</v>
      </c>
      <c r="J39" s="132">
        <v>-124552.79000000001</v>
      </c>
      <c r="K39" s="63">
        <v>2</v>
      </c>
      <c r="L39" s="133">
        <v>8060</v>
      </c>
      <c r="M39" s="134">
        <v>0.0163410435202862</v>
      </c>
      <c r="N39" s="123">
        <v>1385</v>
      </c>
      <c r="O39" s="135">
        <v>49970.799999999996</v>
      </c>
      <c r="P39" s="125">
        <v>0.9992398023605347</v>
      </c>
      <c r="R39" s="136"/>
      <c r="S39" s="137"/>
      <c r="T39" s="81"/>
      <c r="U39" s="138"/>
      <c r="V39" s="139"/>
      <c r="W39" s="138"/>
      <c r="X39" s="91"/>
      <c r="Y39" s="140"/>
      <c r="Z39" s="91"/>
      <c r="AA39" s="141"/>
      <c r="AC39" s="230"/>
      <c r="AD39" s="220"/>
      <c r="AE39" s="127"/>
    </row>
    <row r="40" spans="1:31" s="64" customFormat="1" ht="12.75" outlineLevel="2">
      <c r="A40" s="229"/>
      <c r="B40" s="277">
        <v>1540</v>
      </c>
      <c r="C40" s="126" t="s">
        <v>132</v>
      </c>
      <c r="D40" s="127" t="s">
        <v>133</v>
      </c>
      <c r="E40" s="128" t="s">
        <v>38</v>
      </c>
      <c r="F40" s="129">
        <v>167.06211038961038</v>
      </c>
      <c r="G40" s="130">
        <v>257275.65</v>
      </c>
      <c r="H40" s="131">
        <v>145.29</v>
      </c>
      <c r="I40" s="107">
        <v>223746.59999999998</v>
      </c>
      <c r="J40" s="132">
        <v>-33529.05000000002</v>
      </c>
      <c r="K40" s="63">
        <v>3.799999952316284</v>
      </c>
      <c r="L40" s="133">
        <v>5851.999926567078</v>
      </c>
      <c r="M40" s="134">
        <v>0.025145753633475564</v>
      </c>
      <c r="N40" s="123">
        <v>55.68176</v>
      </c>
      <c r="O40" s="135">
        <v>8090.0029104</v>
      </c>
      <c r="P40" s="125">
        <v>0.9471753239631653</v>
      </c>
      <c r="R40" s="136"/>
      <c r="S40" s="137"/>
      <c r="T40" s="81"/>
      <c r="U40" s="138"/>
      <c r="V40" s="139"/>
      <c r="W40" s="138"/>
      <c r="X40" s="91"/>
      <c r="Y40" s="140"/>
      <c r="Z40" s="91"/>
      <c r="AA40" s="141"/>
      <c r="AC40" s="230"/>
      <c r="AD40" s="220"/>
      <c r="AE40" s="127"/>
    </row>
    <row r="41" spans="1:31" s="64" customFormat="1" ht="12.75" outlineLevel="2">
      <c r="A41" s="229"/>
      <c r="B41" s="277">
        <v>10700</v>
      </c>
      <c r="C41" s="126" t="s">
        <v>154</v>
      </c>
      <c r="D41" s="127" t="s">
        <v>155</v>
      </c>
      <c r="E41" s="128" t="s">
        <v>36</v>
      </c>
      <c r="F41" s="129">
        <v>29.56236448598131</v>
      </c>
      <c r="G41" s="130">
        <v>316317.3</v>
      </c>
      <c r="H41" s="131">
        <v>23.46</v>
      </c>
      <c r="I41" s="107">
        <v>251022</v>
      </c>
      <c r="J41" s="132">
        <v>-65295.29999999999</v>
      </c>
      <c r="K41" s="63">
        <v>0.8399999737739563</v>
      </c>
      <c r="L41" s="133">
        <v>8987.999719381332</v>
      </c>
      <c r="M41" s="134">
        <v>0.028211098486333665</v>
      </c>
      <c r="N41" s="123">
        <v>718.7316999999999</v>
      </c>
      <c r="O41" s="135">
        <v>16861.445681999998</v>
      </c>
      <c r="P41" s="125">
        <v>1.0640077590942383</v>
      </c>
      <c r="R41" s="136"/>
      <c r="S41" s="137"/>
      <c r="T41" s="81"/>
      <c r="U41" s="138"/>
      <c r="V41" s="139"/>
      <c r="W41" s="138"/>
      <c r="X41" s="91"/>
      <c r="Y41" s="140"/>
      <c r="Z41" s="91"/>
      <c r="AA41" s="141"/>
      <c r="AC41" s="230"/>
      <c r="AD41" s="220"/>
      <c r="AE41" s="127"/>
    </row>
    <row r="42" spans="1:31" s="64" customFormat="1" ht="12.75" outlineLevel="2">
      <c r="A42" s="229"/>
      <c r="B42" s="277">
        <v>4720</v>
      </c>
      <c r="C42" s="126" t="s">
        <v>123</v>
      </c>
      <c r="D42" s="127" t="s">
        <v>124</v>
      </c>
      <c r="E42" s="128" t="s">
        <v>38</v>
      </c>
      <c r="F42" s="129">
        <v>65.9548877118644</v>
      </c>
      <c r="G42" s="130">
        <v>311307.07</v>
      </c>
      <c r="H42" s="131">
        <v>83.73</v>
      </c>
      <c r="I42" s="107">
        <v>395205.60000000003</v>
      </c>
      <c r="J42" s="132">
        <v>83898.53000000003</v>
      </c>
      <c r="K42" s="63">
        <v>0</v>
      </c>
      <c r="L42" s="133">
        <v>0</v>
      </c>
      <c r="M42" s="134">
        <v>0.044415167212238725</v>
      </c>
      <c r="N42" s="123">
        <v>272.4644</v>
      </c>
      <c r="O42" s="135">
        <v>22813.444212000002</v>
      </c>
      <c r="P42" s="125">
        <v>0.9278514385223389</v>
      </c>
      <c r="R42" s="136"/>
      <c r="S42" s="137"/>
      <c r="T42" s="81"/>
      <c r="U42" s="138"/>
      <c r="V42" s="139"/>
      <c r="W42" s="138"/>
      <c r="X42" s="91"/>
      <c r="Y42" s="140"/>
      <c r="Z42" s="91"/>
      <c r="AA42" s="141"/>
      <c r="AC42" s="230"/>
      <c r="AD42" s="220"/>
      <c r="AE42" s="127"/>
    </row>
    <row r="43" spans="1:31" s="64" customFormat="1" ht="12.75" outlineLevel="2">
      <c r="A43" s="229"/>
      <c r="B43" s="277">
        <v>6632</v>
      </c>
      <c r="C43" s="126" t="s">
        <v>107</v>
      </c>
      <c r="D43" s="127" t="s">
        <v>108</v>
      </c>
      <c r="E43" s="128" t="s">
        <v>156</v>
      </c>
      <c r="F43" s="129">
        <v>55.20870325693607</v>
      </c>
      <c r="G43" s="130">
        <v>366144.12</v>
      </c>
      <c r="H43" s="131">
        <v>56.22</v>
      </c>
      <c r="I43" s="107">
        <v>372851.04</v>
      </c>
      <c r="J43" s="132">
        <v>6706.919999999984</v>
      </c>
      <c r="K43" s="63">
        <v>2.4100000858306885</v>
      </c>
      <c r="L43" s="133">
        <v>15983.120569229126</v>
      </c>
      <c r="M43" s="134">
        <v>0.041902850786671816</v>
      </c>
      <c r="N43" s="123">
        <v>4132.014999999999</v>
      </c>
      <c r="O43" s="135">
        <v>232301.88329999996</v>
      </c>
      <c r="P43" s="125">
        <v>0.7386828064918518</v>
      </c>
      <c r="R43" s="136"/>
      <c r="S43" s="137"/>
      <c r="T43" s="81"/>
      <c r="U43" s="138"/>
      <c r="V43" s="139"/>
      <c r="W43" s="138"/>
      <c r="X43" s="91"/>
      <c r="Y43" s="140"/>
      <c r="Z43" s="91"/>
      <c r="AA43" s="141"/>
      <c r="AC43" s="230"/>
      <c r="AD43" s="220"/>
      <c r="AE43" s="127"/>
    </row>
    <row r="44" spans="1:31" s="64" customFormat="1" ht="12.75" outlineLevel="2">
      <c r="A44" s="229"/>
      <c r="B44" s="277">
        <v>2200</v>
      </c>
      <c r="C44" s="126" t="s">
        <v>134</v>
      </c>
      <c r="D44" s="127" t="s">
        <v>99</v>
      </c>
      <c r="E44" s="128" t="s">
        <v>171</v>
      </c>
      <c r="F44" s="129">
        <v>72.02725000000001</v>
      </c>
      <c r="G44" s="130">
        <v>158459.95</v>
      </c>
      <c r="H44" s="131">
        <v>93.15</v>
      </c>
      <c r="I44" s="107">
        <v>204930</v>
      </c>
      <c r="J44" s="132">
        <v>46470.04999999999</v>
      </c>
      <c r="K44" s="63">
        <v>2.0799999237060547</v>
      </c>
      <c r="L44" s="133">
        <v>4575.99983215332</v>
      </c>
      <c r="M44" s="134">
        <v>0.023031050715890868</v>
      </c>
      <c r="N44" s="123">
        <v>2905.2599999999998</v>
      </c>
      <c r="O44" s="135">
        <v>270624.969</v>
      </c>
      <c r="P44" s="125">
        <v>0.774290144443512</v>
      </c>
      <c r="R44" s="136"/>
      <c r="S44" s="137"/>
      <c r="T44" s="81"/>
      <c r="U44" s="138"/>
      <c r="V44" s="139"/>
      <c r="W44" s="138"/>
      <c r="X44" s="91"/>
      <c r="Y44" s="140"/>
      <c r="Z44" s="91"/>
      <c r="AA44" s="141"/>
      <c r="AC44" s="230"/>
      <c r="AD44" s="220"/>
      <c r="AE44" s="127"/>
    </row>
    <row r="45" spans="1:31" s="64" customFormat="1" ht="12.75" outlineLevel="2">
      <c r="A45" s="229"/>
      <c r="B45" s="277">
        <v>8890</v>
      </c>
      <c r="C45" s="126" t="s">
        <v>125</v>
      </c>
      <c r="D45" s="127" t="s">
        <v>92</v>
      </c>
      <c r="E45" s="128" t="s">
        <v>36</v>
      </c>
      <c r="F45" s="129">
        <v>53.94958942632171</v>
      </c>
      <c r="G45" s="130">
        <v>479611.85</v>
      </c>
      <c r="H45" s="131">
        <v>46.08</v>
      </c>
      <c r="I45" s="107">
        <v>409651.2</v>
      </c>
      <c r="J45" s="132">
        <v>-69960.64999999997</v>
      </c>
      <c r="K45" s="63">
        <v>1.7200000286102295</v>
      </c>
      <c r="L45" s="133">
        <v>15290.80025434494</v>
      </c>
      <c r="M45" s="134">
        <v>0.046038635451254355</v>
      </c>
      <c r="N45" s="123">
        <v>4707.244</v>
      </c>
      <c r="O45" s="135">
        <v>216909.80352</v>
      </c>
      <c r="P45" s="125">
        <v>1.0339711904525757</v>
      </c>
      <c r="R45" s="136"/>
      <c r="S45" s="137"/>
      <c r="T45" s="81"/>
      <c r="U45" s="138"/>
      <c r="V45" s="139"/>
      <c r="W45" s="138"/>
      <c r="X45" s="91"/>
      <c r="Y45" s="140"/>
      <c r="Z45" s="91"/>
      <c r="AA45" s="141"/>
      <c r="AC45" s="230"/>
      <c r="AD45" s="220"/>
      <c r="AE45" s="127"/>
    </row>
    <row r="46" spans="1:31" s="64" customFormat="1" ht="12.75" outlineLevel="2">
      <c r="A46" s="229"/>
      <c r="B46" s="277">
        <v>5850</v>
      </c>
      <c r="C46" s="126" t="s">
        <v>135</v>
      </c>
      <c r="D46" s="127" t="s">
        <v>136</v>
      </c>
      <c r="E46" s="128" t="s">
        <v>170</v>
      </c>
      <c r="F46" s="129">
        <v>32.38006666666667</v>
      </c>
      <c r="G46" s="130">
        <v>189423.39</v>
      </c>
      <c r="H46" s="131">
        <v>76.43</v>
      </c>
      <c r="I46" s="107">
        <v>447115.50000000006</v>
      </c>
      <c r="J46" s="132">
        <v>257692.11000000004</v>
      </c>
      <c r="K46" s="63">
        <v>0</v>
      </c>
      <c r="L46" s="133">
        <v>0</v>
      </c>
      <c r="M46" s="134">
        <v>0.05024905946596841</v>
      </c>
      <c r="N46" s="123">
        <v>301.8553</v>
      </c>
      <c r="O46" s="135">
        <v>23070.800579000002</v>
      </c>
      <c r="P46" s="125">
        <v>0.994172990322113</v>
      </c>
      <c r="R46" s="136"/>
      <c r="S46" s="137"/>
      <c r="T46" s="81"/>
      <c r="U46" s="138"/>
      <c r="V46" s="139"/>
      <c r="W46" s="138"/>
      <c r="X46" s="91"/>
      <c r="Y46" s="140"/>
      <c r="Z46" s="91"/>
      <c r="AA46" s="141"/>
      <c r="AC46" s="230"/>
      <c r="AD46" s="220"/>
      <c r="AE46" s="127"/>
    </row>
    <row r="47" spans="1:31" s="64" customFormat="1" ht="12.75" outlineLevel="2">
      <c r="A47" s="229"/>
      <c r="B47" s="277">
        <v>3030</v>
      </c>
      <c r="C47" s="126" t="s">
        <v>104</v>
      </c>
      <c r="D47" s="127" t="s">
        <v>97</v>
      </c>
      <c r="E47" s="128" t="s">
        <v>38</v>
      </c>
      <c r="F47" s="129">
        <v>68.6913894389439</v>
      </c>
      <c r="G47" s="130">
        <v>208134.91</v>
      </c>
      <c r="H47" s="131">
        <v>68.66</v>
      </c>
      <c r="I47" s="107">
        <v>208039.8</v>
      </c>
      <c r="J47" s="132">
        <v>-95.11000000001513</v>
      </c>
      <c r="K47" s="63">
        <v>2.640000104904175</v>
      </c>
      <c r="L47" s="133">
        <v>7999.20031785965</v>
      </c>
      <c r="M47" s="134">
        <v>0.02338054547759622</v>
      </c>
      <c r="N47" s="123">
        <v>433.4</v>
      </c>
      <c r="O47" s="135">
        <v>29757.244</v>
      </c>
      <c r="P47" s="125">
        <v>1.0062414407730103</v>
      </c>
      <c r="R47" s="136"/>
      <c r="S47" s="137"/>
      <c r="T47" s="81"/>
      <c r="U47" s="138"/>
      <c r="V47" s="139"/>
      <c r="W47" s="138"/>
      <c r="X47" s="91"/>
      <c r="Y47" s="140"/>
      <c r="Z47" s="91"/>
      <c r="AA47" s="141"/>
      <c r="AC47" s="230"/>
      <c r="AD47" s="220"/>
      <c r="AE47" s="127"/>
    </row>
    <row r="48" spans="1:29" s="64" customFormat="1" ht="18.75" outlineLevel="2" thickBot="1">
      <c r="A48" s="229"/>
      <c r="B48" s="142"/>
      <c r="C48" s="143"/>
      <c r="D48" s="144"/>
      <c r="E48" s="145"/>
      <c r="F48" s="146"/>
      <c r="G48" s="147"/>
      <c r="H48" s="148"/>
      <c r="I48" s="149"/>
      <c r="J48" s="150"/>
      <c r="K48" s="151"/>
      <c r="L48" s="152"/>
      <c r="M48" s="153"/>
      <c r="N48" s="154"/>
      <c r="O48" s="155"/>
      <c r="P48" s="156"/>
      <c r="AC48" s="230"/>
    </row>
    <row r="49" spans="2:26" s="64" customFormat="1" ht="16.5" customHeight="1" outlineLevel="1">
      <c r="B49" s="157">
        <v>28</v>
      </c>
      <c r="C49" s="158" t="s">
        <v>60</v>
      </c>
      <c r="D49" s="103"/>
      <c r="E49" s="159"/>
      <c r="F49" s="104"/>
      <c r="G49" s="160">
        <v>8662769.8</v>
      </c>
      <c r="H49" s="160"/>
      <c r="I49" s="160">
        <v>8897987.440000001</v>
      </c>
      <c r="J49" s="160">
        <v>235217.64000000025</v>
      </c>
      <c r="K49" s="160"/>
      <c r="L49" s="160">
        <v>206815.92079007626</v>
      </c>
      <c r="M49" s="238">
        <v>0.9999999999999999</v>
      </c>
      <c r="N49" s="160"/>
      <c r="O49" s="160">
        <v>3961756.205911898</v>
      </c>
      <c r="P49" s="125"/>
      <c r="R49" s="231"/>
      <c r="S49" s="278"/>
      <c r="T49" s="161"/>
      <c r="U49" s="161"/>
      <c r="V49" s="161"/>
      <c r="W49" s="161"/>
      <c r="X49" s="161"/>
      <c r="Y49" s="161"/>
      <c r="Z49" s="161"/>
    </row>
    <row r="50" spans="2:26" s="64" customFormat="1" ht="16.5" customHeight="1" outlineLevel="1">
      <c r="B50" s="157"/>
      <c r="C50" s="159"/>
      <c r="D50" s="159"/>
      <c r="E50" s="159"/>
      <c r="F50" s="104"/>
      <c r="G50" s="160"/>
      <c r="H50" s="162"/>
      <c r="I50" s="163"/>
      <c r="J50" s="164"/>
      <c r="K50" s="165"/>
      <c r="L50" s="166"/>
      <c r="M50" s="134"/>
      <c r="N50" s="167"/>
      <c r="O50" s="168"/>
      <c r="P50" s="125"/>
      <c r="R50" s="161"/>
      <c r="S50" s="169"/>
      <c r="T50" s="170"/>
      <c r="U50" s="171"/>
      <c r="V50" s="172"/>
      <c r="W50" s="173"/>
      <c r="X50" s="172"/>
      <c r="Y50" s="172"/>
      <c r="Z50" s="174"/>
    </row>
    <row r="51" spans="2:20" s="64" customFormat="1" ht="12.75" outlineLevel="1">
      <c r="B51" s="175"/>
      <c r="C51" s="176" t="s">
        <v>16</v>
      </c>
      <c r="D51" s="159"/>
      <c r="E51" s="103"/>
      <c r="F51" s="236">
        <v>3868</v>
      </c>
      <c r="G51" s="237"/>
      <c r="H51" s="162"/>
      <c r="I51" s="163"/>
      <c r="J51" s="108"/>
      <c r="K51" s="165" t="s">
        <v>14</v>
      </c>
      <c r="L51" s="166"/>
      <c r="M51" s="134"/>
      <c r="N51" s="177"/>
      <c r="O51" s="177"/>
      <c r="P51" s="115"/>
      <c r="T51" s="178"/>
    </row>
    <row r="52" spans="2:16" s="64" customFormat="1" ht="12.75" outlineLevel="1">
      <c r="B52" s="175"/>
      <c r="C52" s="179" t="s">
        <v>90</v>
      </c>
      <c r="D52" s="103"/>
      <c r="E52" s="103"/>
      <c r="F52" s="180"/>
      <c r="G52" s="237">
        <v>362312.93</v>
      </c>
      <c r="H52" s="181"/>
      <c r="I52" s="253">
        <v>362312.93</v>
      </c>
      <c r="J52" s="108"/>
      <c r="K52" s="182"/>
      <c r="L52" s="166"/>
      <c r="M52" s="134">
        <v>0.03910087758890279</v>
      </c>
      <c r="N52" s="122"/>
      <c r="O52" s="122"/>
      <c r="P52" s="115"/>
    </row>
    <row r="53" spans="2:16" s="64" customFormat="1" ht="9" customHeight="1" outlineLevel="1">
      <c r="B53" s="175"/>
      <c r="C53" s="111"/>
      <c r="D53" s="103"/>
      <c r="E53" s="111"/>
      <c r="F53" s="111"/>
      <c r="G53" s="183"/>
      <c r="H53" s="184"/>
      <c r="I53" s="183"/>
      <c r="J53" s="185"/>
      <c r="K53" s="185"/>
      <c r="L53" s="186"/>
      <c r="M53" s="187"/>
      <c r="N53" s="188"/>
      <c r="O53" s="188"/>
      <c r="P53" s="115"/>
    </row>
    <row r="54" spans="2:16" s="64" customFormat="1" ht="15" customHeight="1" outlineLevel="1">
      <c r="B54" s="175"/>
      <c r="C54" s="189" t="s">
        <v>72</v>
      </c>
      <c r="D54" s="111"/>
      <c r="E54" s="111"/>
      <c r="F54" s="111"/>
      <c r="G54" s="183"/>
      <c r="H54" s="184"/>
      <c r="I54" s="183"/>
      <c r="J54" s="185"/>
      <c r="K54" s="185"/>
      <c r="L54" s="186"/>
      <c r="M54" s="187"/>
      <c r="N54" s="188"/>
      <c r="O54" s="188"/>
      <c r="P54" s="115"/>
    </row>
    <row r="55" spans="2:16" s="64" customFormat="1" ht="15.75" customHeight="1" outlineLevel="1">
      <c r="B55" s="175"/>
      <c r="C55" s="190" t="s">
        <v>89</v>
      </c>
      <c r="D55" s="111"/>
      <c r="E55" s="111"/>
      <c r="F55" s="111"/>
      <c r="G55" s="129"/>
      <c r="H55" s="130"/>
      <c r="I55" s="253">
        <v>5807</v>
      </c>
      <c r="J55" s="185"/>
      <c r="K55" s="185"/>
      <c r="L55" s="186"/>
      <c r="M55" s="187">
        <v>0.0006266925007582768</v>
      </c>
      <c r="N55" s="188"/>
      <c r="O55" s="188"/>
      <c r="P55" s="115"/>
    </row>
    <row r="56" spans="2:16" s="64" customFormat="1" ht="15.75" customHeight="1" outlineLevel="1">
      <c r="B56" s="175"/>
      <c r="C56" s="190"/>
      <c r="D56" s="111"/>
      <c r="E56" s="111"/>
      <c r="F56" s="111"/>
      <c r="G56" s="183"/>
      <c r="H56" s="184"/>
      <c r="I56" s="183"/>
      <c r="J56" s="185"/>
      <c r="K56" s="185"/>
      <c r="L56" s="186"/>
      <c r="M56" s="187"/>
      <c r="N56" s="188"/>
      <c r="O56" s="188"/>
      <c r="P56" s="115"/>
    </row>
    <row r="57" spans="2:16" s="64" customFormat="1" ht="12.75" outlineLevel="1">
      <c r="B57" s="175"/>
      <c r="C57" s="189" t="s">
        <v>17</v>
      </c>
      <c r="D57" s="111"/>
      <c r="E57" s="111"/>
      <c r="F57" s="185"/>
      <c r="G57" s="183"/>
      <c r="H57" s="184"/>
      <c r="I57" s="183"/>
      <c r="J57" s="185"/>
      <c r="K57" s="185"/>
      <c r="L57" s="186"/>
      <c r="M57" s="187"/>
      <c r="N57" s="188"/>
      <c r="O57" s="188"/>
      <c r="P57" s="115"/>
    </row>
    <row r="58" spans="2:16" s="64" customFormat="1" ht="15" customHeight="1">
      <c r="B58" s="175"/>
      <c r="C58" s="191" t="s">
        <v>18</v>
      </c>
      <c r="D58" s="111"/>
      <c r="E58" s="192"/>
      <c r="F58" s="193"/>
      <c r="G58" s="183"/>
      <c r="H58" s="184"/>
      <c r="J58" s="279"/>
      <c r="K58" s="194" t="s">
        <v>14</v>
      </c>
      <c r="L58" s="195"/>
      <c r="N58" s="196"/>
      <c r="O58" s="196"/>
      <c r="P58" s="115"/>
    </row>
    <row r="59" spans="2:19" s="64" customFormat="1" ht="15" customHeight="1">
      <c r="B59" s="175"/>
      <c r="C59" s="192"/>
      <c r="D59" s="192"/>
      <c r="E59" s="192"/>
      <c r="F59" s="193"/>
      <c r="G59" s="160">
        <v>9025082.73</v>
      </c>
      <c r="H59" s="162" t="s">
        <v>14</v>
      </c>
      <c r="I59" s="160">
        <v>9266107.370000001</v>
      </c>
      <c r="J59" s="279"/>
      <c r="K59" s="194"/>
      <c r="L59" s="197"/>
      <c r="M59" s="238">
        <v>1.0397275700896609</v>
      </c>
      <c r="N59" s="196"/>
      <c r="O59" s="196"/>
      <c r="P59" s="115"/>
      <c r="S59" s="281"/>
    </row>
    <row r="60" spans="2:19" s="64" customFormat="1" ht="15" customHeight="1">
      <c r="B60" s="175"/>
      <c r="C60" s="189" t="s">
        <v>21</v>
      </c>
      <c r="D60" s="192"/>
      <c r="E60" s="192"/>
      <c r="F60" s="193"/>
      <c r="G60" s="198"/>
      <c r="H60" s="162"/>
      <c r="I60" s="163"/>
      <c r="J60" s="194"/>
      <c r="K60" s="194"/>
      <c r="L60" s="197"/>
      <c r="M60" s="196"/>
      <c r="N60" s="196"/>
      <c r="O60" s="196"/>
      <c r="P60" s="115"/>
      <c r="S60" s="281"/>
    </row>
    <row r="61" spans="2:16" s="64" customFormat="1" ht="15" customHeight="1">
      <c r="B61" s="175"/>
      <c r="C61" s="199"/>
      <c r="D61" s="192"/>
      <c r="E61" s="200"/>
      <c r="F61" s="193"/>
      <c r="G61" s="198"/>
      <c r="H61" s="162"/>
      <c r="I61" s="163"/>
      <c r="J61" s="194"/>
      <c r="K61" s="194"/>
      <c r="L61" s="197"/>
      <c r="M61" s="196"/>
      <c r="N61" s="196"/>
      <c r="O61" s="196"/>
      <c r="P61" s="115"/>
    </row>
    <row r="62" spans="2:16" s="64" customFormat="1" ht="12.75">
      <c r="B62" s="175"/>
      <c r="C62" s="201" t="s">
        <v>23</v>
      </c>
      <c r="D62" s="202">
        <v>38.25258917993909</v>
      </c>
      <c r="E62" s="200"/>
      <c r="F62" s="193"/>
      <c r="G62" s="198"/>
      <c r="H62" s="162"/>
      <c r="I62" s="163"/>
      <c r="J62" s="194"/>
      <c r="K62" s="194"/>
      <c r="L62" s="197"/>
      <c r="M62" s="196"/>
      <c r="N62" s="196"/>
      <c r="O62" s="196"/>
      <c r="P62" s="115"/>
    </row>
    <row r="63" spans="2:16" s="64" customFormat="1" ht="12.75">
      <c r="B63" s="175"/>
      <c r="C63" s="201" t="s">
        <v>24</v>
      </c>
      <c r="D63" s="202">
        <v>3.9352370751640438</v>
      </c>
      <c r="E63" s="203"/>
      <c r="F63" s="193"/>
      <c r="G63" s="198"/>
      <c r="H63" s="162"/>
      <c r="I63" s="163"/>
      <c r="J63" s="194"/>
      <c r="K63" s="194"/>
      <c r="L63" s="197"/>
      <c r="M63" s="196"/>
      <c r="N63" s="196"/>
      <c r="O63" s="196"/>
      <c r="P63" s="115"/>
    </row>
    <row r="64" spans="2:16" s="64" customFormat="1" ht="12.75">
      <c r="B64" s="175"/>
      <c r="C64" s="201" t="s">
        <v>25</v>
      </c>
      <c r="D64" s="204">
        <v>141491.29306828207</v>
      </c>
      <c r="E64" s="203"/>
      <c r="F64" s="193"/>
      <c r="G64" s="198"/>
      <c r="H64" s="162"/>
      <c r="I64" s="163"/>
      <c r="J64" s="194"/>
      <c r="K64" s="194"/>
      <c r="L64" s="197"/>
      <c r="M64" s="196"/>
      <c r="N64" s="196"/>
      <c r="O64" s="196"/>
      <c r="P64" s="115"/>
    </row>
    <row r="65" spans="2:16" s="64" customFormat="1" ht="12.75">
      <c r="B65" s="175"/>
      <c r="C65" s="193" t="s">
        <v>73</v>
      </c>
      <c r="D65" s="204">
        <v>144952.69097368768</v>
      </c>
      <c r="E65" s="202"/>
      <c r="F65" s="193"/>
      <c r="G65" s="198"/>
      <c r="H65" s="162"/>
      <c r="I65" s="163"/>
      <c r="J65" s="194"/>
      <c r="K65" s="194"/>
      <c r="L65" s="197"/>
      <c r="M65" s="196"/>
      <c r="N65" s="196"/>
      <c r="O65" s="196"/>
      <c r="P65" s="115"/>
    </row>
    <row r="66" spans="2:16" s="64" customFormat="1" ht="12.75">
      <c r="B66" s="175"/>
      <c r="C66" s="193" t="s">
        <v>22</v>
      </c>
      <c r="D66" s="202">
        <v>1.03307976109693</v>
      </c>
      <c r="E66" s="202"/>
      <c r="F66" s="193"/>
      <c r="G66" s="198"/>
      <c r="H66" s="162"/>
      <c r="I66" s="163"/>
      <c r="J66" s="194"/>
      <c r="K66" s="194"/>
      <c r="L66" s="197"/>
      <c r="M66" s="196"/>
      <c r="N66" s="196"/>
      <c r="O66" s="196"/>
      <c r="P66" s="115"/>
    </row>
    <row r="67" spans="2:16" ht="18.75" thickBot="1">
      <c r="B67" s="205"/>
      <c r="C67" s="206" t="s">
        <v>45</v>
      </c>
      <c r="D67" s="207">
        <v>2.2558745141508085</v>
      </c>
      <c r="E67" s="208"/>
      <c r="F67" s="208"/>
      <c r="G67" s="209"/>
      <c r="H67" s="210"/>
      <c r="I67" s="211"/>
      <c r="J67" s="208"/>
      <c r="K67" s="208"/>
      <c r="L67" s="208"/>
      <c r="M67" s="208"/>
      <c r="N67" s="208"/>
      <c r="O67" s="208"/>
      <c r="P67" s="212"/>
    </row>
    <row r="68" spans="4:8" ht="12.75">
      <c r="D68" s="213"/>
      <c r="E68" s="64"/>
      <c r="F68" s="64"/>
      <c r="G68" s="214"/>
      <c r="H68" s="215"/>
    </row>
    <row r="69" spans="7:15" ht="12.75">
      <c r="G69" s="68"/>
      <c r="H69" s="217"/>
      <c r="O69" s="218"/>
    </row>
    <row r="70" spans="7:8" ht="12.75">
      <c r="G70" s="68"/>
      <c r="H70" s="217"/>
    </row>
    <row r="71" spans="7:8" ht="12.75">
      <c r="G71" s="68"/>
      <c r="H71" s="217"/>
    </row>
    <row r="72" spans="7:8" ht="12.75">
      <c r="G72" s="68"/>
      <c r="H72" s="217"/>
    </row>
    <row r="73" spans="7:8" ht="12.75">
      <c r="G73" s="68"/>
      <c r="H73" s="217"/>
    </row>
    <row r="74" spans="7:8" ht="12.75">
      <c r="G74" s="68"/>
      <c r="H74" s="217"/>
    </row>
    <row r="75" spans="7:8" ht="12.75">
      <c r="G75" s="68"/>
      <c r="H75" s="217"/>
    </row>
    <row r="76" spans="7:8" ht="12.75">
      <c r="G76" s="68"/>
      <c r="H76" s="217"/>
    </row>
    <row r="77" spans="7:8" ht="12.75">
      <c r="G77" s="68"/>
      <c r="H77" s="217"/>
    </row>
    <row r="78" spans="7:8" ht="12.75">
      <c r="G78" s="68"/>
      <c r="H78" s="217"/>
    </row>
    <row r="79" spans="7:8" ht="12.75">
      <c r="G79" s="68"/>
      <c r="H79" s="217"/>
    </row>
    <row r="80" spans="7:8" ht="12.75">
      <c r="G80" s="68"/>
      <c r="H80" s="217"/>
    </row>
    <row r="81" spans="7:8" ht="12.75">
      <c r="G81" s="68"/>
      <c r="H81" s="217"/>
    </row>
    <row r="82" spans="7:8" ht="12.75">
      <c r="G82" s="68"/>
      <c r="H82" s="217"/>
    </row>
    <row r="83" spans="7:8" ht="12.75">
      <c r="G83" s="68"/>
      <c r="H83" s="217"/>
    </row>
    <row r="84" spans="7:9" ht="12.75">
      <c r="G84" s="68"/>
      <c r="H84" s="217"/>
      <c r="I84" s="68"/>
    </row>
    <row r="85" spans="7:9" ht="12.75">
      <c r="G85" s="68"/>
      <c r="H85" s="217"/>
      <c r="I85" s="68"/>
    </row>
    <row r="86" spans="7:9" ht="12.75">
      <c r="G86" s="68"/>
      <c r="H86" s="217"/>
      <c r="I86" s="68"/>
    </row>
    <row r="87" spans="7:9" ht="12.75">
      <c r="G87" s="68"/>
      <c r="H87" s="217"/>
      <c r="I87" s="68"/>
    </row>
    <row r="88" spans="7:9" ht="12.75">
      <c r="G88" s="68"/>
      <c r="H88" s="217"/>
      <c r="I88" s="68"/>
    </row>
    <row r="89" spans="7:9" ht="12.75">
      <c r="G89" s="68"/>
      <c r="H89" s="217"/>
      <c r="I89" s="68"/>
    </row>
    <row r="90" spans="7:9" ht="12.75">
      <c r="G90" s="68"/>
      <c r="H90" s="217"/>
      <c r="I90" s="68"/>
    </row>
    <row r="91" spans="7:9" ht="12.75">
      <c r="G91" s="68"/>
      <c r="H91" s="217"/>
      <c r="I91" s="68"/>
    </row>
    <row r="92" spans="7:9" ht="12.75">
      <c r="G92" s="68"/>
      <c r="H92" s="217"/>
      <c r="I92" s="68"/>
    </row>
    <row r="93" spans="7:9" ht="12.75">
      <c r="G93" s="68"/>
      <c r="H93" s="217"/>
      <c r="I93" s="68"/>
    </row>
    <row r="94" spans="7:9" ht="12.75">
      <c r="G94" s="68"/>
      <c r="H94" s="217"/>
      <c r="I94" s="68"/>
    </row>
    <row r="95" spans="7:9" ht="12.75">
      <c r="G95" s="68"/>
      <c r="H95" s="217"/>
      <c r="I95" s="68"/>
    </row>
    <row r="96" spans="7:9" ht="12.75">
      <c r="G96" s="68"/>
      <c r="H96" s="217"/>
      <c r="I96" s="68"/>
    </row>
    <row r="97" spans="7:9" ht="12.75">
      <c r="G97" s="68"/>
      <c r="H97" s="217"/>
      <c r="I97" s="68"/>
    </row>
    <row r="98" spans="7:9" ht="12.75">
      <c r="G98" s="68"/>
      <c r="H98" s="217"/>
      <c r="I98" s="68"/>
    </row>
    <row r="99" spans="7:9" ht="12.75">
      <c r="G99" s="68"/>
      <c r="H99" s="217"/>
      <c r="I99" s="68"/>
    </row>
    <row r="100" spans="7:9" ht="12.75">
      <c r="G100" s="68"/>
      <c r="H100" s="217"/>
      <c r="I100" s="68"/>
    </row>
    <row r="101" spans="7:9" ht="12.75">
      <c r="G101" s="68"/>
      <c r="H101" s="217"/>
      <c r="I101" s="68"/>
    </row>
    <row r="102" spans="7:9" ht="12.75">
      <c r="G102" s="68"/>
      <c r="H102" s="217"/>
      <c r="I102" s="68"/>
    </row>
    <row r="103" spans="7:9" ht="12.75">
      <c r="G103" s="68"/>
      <c r="H103" s="217"/>
      <c r="I103" s="68"/>
    </row>
    <row r="104" spans="7:9" ht="12.75">
      <c r="G104" s="68"/>
      <c r="H104" s="217"/>
      <c r="I104" s="68"/>
    </row>
    <row r="105" spans="7:9" ht="12.75">
      <c r="G105" s="68"/>
      <c r="H105" s="217"/>
      <c r="I105" s="68"/>
    </row>
    <row r="106" spans="7:9" ht="12.75">
      <c r="G106" s="68"/>
      <c r="H106" s="217"/>
      <c r="I106" s="68"/>
    </row>
    <row r="107" spans="7:9" ht="12.75">
      <c r="G107" s="68"/>
      <c r="H107" s="217"/>
      <c r="I107" s="68"/>
    </row>
    <row r="108" spans="7:9" ht="12.75">
      <c r="G108" s="68"/>
      <c r="H108" s="217"/>
      <c r="I108" s="68"/>
    </row>
    <row r="109" spans="7:9" ht="12.75">
      <c r="G109" s="68"/>
      <c r="H109" s="217"/>
      <c r="I109" s="68"/>
    </row>
    <row r="110" spans="7:9" ht="12.75">
      <c r="G110" s="68"/>
      <c r="H110" s="217"/>
      <c r="I110" s="68"/>
    </row>
    <row r="111" spans="7:9" ht="12.75">
      <c r="G111" s="68"/>
      <c r="H111" s="217"/>
      <c r="I111" s="68"/>
    </row>
    <row r="112" spans="7:9" ht="12.75">
      <c r="G112" s="68"/>
      <c r="H112" s="217"/>
      <c r="I112" s="68"/>
    </row>
    <row r="113" spans="7:9" ht="12.75">
      <c r="G113" s="68"/>
      <c r="H113" s="217"/>
      <c r="I113" s="68"/>
    </row>
    <row r="114" spans="7:9" ht="12.75">
      <c r="G114" s="68"/>
      <c r="H114" s="217"/>
      <c r="I114" s="68"/>
    </row>
    <row r="115" spans="7:9" ht="12.75">
      <c r="G115" s="68"/>
      <c r="H115" s="217"/>
      <c r="I115" s="68"/>
    </row>
    <row r="116" spans="7:9" ht="12.75">
      <c r="G116" s="68"/>
      <c r="H116" s="217"/>
      <c r="I116" s="68"/>
    </row>
    <row r="117" spans="7:9" ht="12.75">
      <c r="G117" s="68"/>
      <c r="H117" s="217"/>
      <c r="I117" s="68"/>
    </row>
    <row r="118" spans="7:9" ht="12.75">
      <c r="G118" s="68"/>
      <c r="H118" s="217"/>
      <c r="I118" s="68"/>
    </row>
    <row r="119" spans="7:9" ht="12.75">
      <c r="G119" s="68"/>
      <c r="H119" s="217"/>
      <c r="I119" s="68"/>
    </row>
    <row r="120" spans="7:9" ht="12.75">
      <c r="G120" s="68"/>
      <c r="H120" s="217"/>
      <c r="I120" s="68"/>
    </row>
    <row r="121" spans="7:9" ht="12.75">
      <c r="G121" s="68"/>
      <c r="H121" s="217"/>
      <c r="I121" s="68"/>
    </row>
    <row r="122" spans="7:9" ht="12.75">
      <c r="G122" s="68"/>
      <c r="H122" s="217"/>
      <c r="I122" s="68"/>
    </row>
    <row r="123" spans="7:9" ht="12.75">
      <c r="G123" s="68"/>
      <c r="H123" s="217"/>
      <c r="I123" s="68"/>
    </row>
    <row r="124" spans="7:9" ht="12.75">
      <c r="G124" s="68"/>
      <c r="H124" s="217"/>
      <c r="I124" s="68"/>
    </row>
    <row r="125" spans="7:9" ht="12.75">
      <c r="G125" s="68"/>
      <c r="H125" s="217"/>
      <c r="I125" s="68"/>
    </row>
    <row r="126" spans="7:9" ht="12.75">
      <c r="G126" s="68"/>
      <c r="H126" s="217"/>
      <c r="I126" s="68"/>
    </row>
    <row r="127" spans="7:9" ht="12.75">
      <c r="G127" s="68"/>
      <c r="H127" s="217"/>
      <c r="I127" s="68"/>
    </row>
    <row r="128" spans="7:9" ht="12.75">
      <c r="G128" s="68"/>
      <c r="H128" s="217"/>
      <c r="I128" s="68"/>
    </row>
    <row r="129" spans="7:9" ht="12.75">
      <c r="G129" s="68"/>
      <c r="H129" s="217"/>
      <c r="I129" s="68"/>
    </row>
    <row r="130" spans="7:9" ht="12.75">
      <c r="G130" s="68"/>
      <c r="H130" s="217"/>
      <c r="I130" s="68"/>
    </row>
    <row r="131" spans="7:9" ht="12.75">
      <c r="G131" s="68"/>
      <c r="H131" s="217"/>
      <c r="I131" s="68"/>
    </row>
    <row r="132" spans="7:9" ht="12.75">
      <c r="G132" s="68"/>
      <c r="H132" s="217"/>
      <c r="I132" s="68"/>
    </row>
    <row r="133" spans="7:9" ht="12.75">
      <c r="G133" s="68"/>
      <c r="H133" s="217"/>
      <c r="I133" s="68"/>
    </row>
    <row r="134" spans="7:9" ht="12.75">
      <c r="G134" s="68"/>
      <c r="H134" s="217"/>
      <c r="I134" s="68"/>
    </row>
    <row r="135" spans="7:9" ht="12.75">
      <c r="G135" s="68"/>
      <c r="H135" s="217"/>
      <c r="I135" s="68"/>
    </row>
    <row r="136" spans="7:9" ht="12.75">
      <c r="G136" s="68"/>
      <c r="H136" s="217"/>
      <c r="I136" s="68"/>
    </row>
    <row r="137" spans="7:9" ht="12.75">
      <c r="G137" s="68"/>
      <c r="H137" s="217"/>
      <c r="I137" s="68"/>
    </row>
    <row r="138" spans="7:9" ht="12.75">
      <c r="G138" s="68"/>
      <c r="H138" s="217"/>
      <c r="I138" s="68"/>
    </row>
    <row r="139" spans="7:9" ht="12.75">
      <c r="G139" s="68"/>
      <c r="H139" s="217"/>
      <c r="I139" s="68"/>
    </row>
    <row r="140" spans="7:9" ht="12.75">
      <c r="G140" s="68"/>
      <c r="H140" s="217"/>
      <c r="I140" s="68"/>
    </row>
    <row r="141" spans="7:9" ht="12.75">
      <c r="G141" s="68"/>
      <c r="H141" s="217"/>
      <c r="I141" s="68"/>
    </row>
    <row r="142" spans="7:9" ht="12.75">
      <c r="G142" s="68"/>
      <c r="H142" s="217"/>
      <c r="I142" s="68"/>
    </row>
    <row r="143" spans="7:9" ht="12.75">
      <c r="G143" s="68"/>
      <c r="H143" s="217"/>
      <c r="I143" s="68"/>
    </row>
    <row r="144" spans="7:9" ht="12.75">
      <c r="G144" s="68"/>
      <c r="H144" s="217"/>
      <c r="I144" s="68"/>
    </row>
    <row r="145" spans="7:9" ht="12.75">
      <c r="G145" s="68"/>
      <c r="H145" s="217"/>
      <c r="I145" s="68"/>
    </row>
    <row r="146" spans="7:9" ht="12.75">
      <c r="G146" s="68"/>
      <c r="H146" s="217"/>
      <c r="I146" s="68"/>
    </row>
    <row r="147" spans="7:9" ht="12.75">
      <c r="G147" s="68"/>
      <c r="H147" s="217"/>
      <c r="I147" s="68"/>
    </row>
    <row r="148" spans="7:9" ht="12.75">
      <c r="G148" s="68"/>
      <c r="H148" s="217"/>
      <c r="I148" s="68"/>
    </row>
    <row r="149" spans="7:9" ht="12.75">
      <c r="G149" s="68"/>
      <c r="H149" s="217"/>
      <c r="I149" s="68"/>
    </row>
    <row r="150" spans="7:9" ht="12.75">
      <c r="G150" s="68"/>
      <c r="H150" s="217"/>
      <c r="I150" s="68"/>
    </row>
    <row r="151" spans="7:9" ht="12.75">
      <c r="G151" s="68"/>
      <c r="H151" s="217"/>
      <c r="I151" s="68"/>
    </row>
    <row r="152" spans="7:9" ht="12.75">
      <c r="G152" s="68"/>
      <c r="H152" s="217"/>
      <c r="I152" s="68"/>
    </row>
    <row r="153" spans="7:9" ht="12.75">
      <c r="G153" s="68"/>
      <c r="H153" s="217"/>
      <c r="I153" s="68"/>
    </row>
    <row r="154" spans="7:9" ht="12.75">
      <c r="G154" s="68"/>
      <c r="H154" s="217"/>
      <c r="I154" s="68"/>
    </row>
    <row r="155" spans="7:9" ht="12.75">
      <c r="G155" s="68"/>
      <c r="H155" s="217"/>
      <c r="I155" s="68"/>
    </row>
    <row r="156" spans="7:9" ht="12.75">
      <c r="G156" s="68"/>
      <c r="H156" s="217"/>
      <c r="I156" s="68"/>
    </row>
    <row r="157" spans="7:9" ht="12.75">
      <c r="G157" s="68"/>
      <c r="H157" s="217"/>
      <c r="I157" s="68"/>
    </row>
    <row r="158" spans="7:9" ht="12.75">
      <c r="G158" s="68"/>
      <c r="H158" s="217"/>
      <c r="I158" s="68"/>
    </row>
    <row r="159" spans="7:9" ht="12.75">
      <c r="G159" s="68"/>
      <c r="H159" s="217"/>
      <c r="I159" s="68"/>
    </row>
    <row r="160" spans="7:9" ht="12.75">
      <c r="G160" s="68"/>
      <c r="H160" s="217"/>
      <c r="I160" s="68"/>
    </row>
    <row r="161" spans="7:9" ht="12.75">
      <c r="G161" s="68"/>
      <c r="H161" s="217"/>
      <c r="I161" s="68"/>
    </row>
    <row r="162" spans="7:9" ht="12.75">
      <c r="G162" s="68"/>
      <c r="H162" s="217"/>
      <c r="I162" s="68"/>
    </row>
    <row r="163" spans="7:9" ht="12.75">
      <c r="G163" s="68"/>
      <c r="H163" s="217"/>
      <c r="I163" s="68"/>
    </row>
    <row r="164" spans="7:9" ht="12.75">
      <c r="G164" s="68"/>
      <c r="H164" s="217"/>
      <c r="I164" s="68"/>
    </row>
    <row r="165" spans="7:9" ht="12.75">
      <c r="G165" s="68"/>
      <c r="H165" s="217"/>
      <c r="I165" s="68"/>
    </row>
    <row r="166" spans="7:9" ht="12.75">
      <c r="G166" s="68"/>
      <c r="H166" s="217"/>
      <c r="I166" s="68"/>
    </row>
    <row r="167" spans="7:9" ht="12.75">
      <c r="G167" s="68"/>
      <c r="H167" s="217"/>
      <c r="I167" s="68"/>
    </row>
    <row r="168" spans="7:9" ht="12.75">
      <c r="G168" s="68"/>
      <c r="H168" s="217"/>
      <c r="I168" s="68"/>
    </row>
    <row r="169" spans="7:9" ht="12.75">
      <c r="G169" s="68"/>
      <c r="H169" s="217"/>
      <c r="I169" s="68"/>
    </row>
    <row r="170" spans="7:9" ht="12.75">
      <c r="G170" s="68"/>
      <c r="H170" s="217"/>
      <c r="I170" s="68"/>
    </row>
    <row r="171" spans="7:9" ht="12.75">
      <c r="G171" s="68"/>
      <c r="H171" s="217"/>
      <c r="I171" s="68"/>
    </row>
    <row r="172" spans="7:9" ht="12.75">
      <c r="G172" s="68"/>
      <c r="H172" s="217"/>
      <c r="I172" s="68"/>
    </row>
    <row r="173" spans="7:9" ht="12.75">
      <c r="G173" s="68"/>
      <c r="H173" s="217"/>
      <c r="I173" s="68"/>
    </row>
    <row r="174" spans="7:9" ht="12.75">
      <c r="G174" s="68"/>
      <c r="H174" s="217"/>
      <c r="I174" s="68"/>
    </row>
    <row r="175" spans="7:9" ht="12.75">
      <c r="G175" s="68"/>
      <c r="H175" s="217"/>
      <c r="I175" s="68"/>
    </row>
    <row r="176" spans="7:9" ht="12.75">
      <c r="G176" s="68"/>
      <c r="H176" s="217"/>
      <c r="I176" s="68"/>
    </row>
    <row r="177" spans="7:9" ht="12.75">
      <c r="G177" s="68"/>
      <c r="H177" s="217"/>
      <c r="I177" s="68"/>
    </row>
    <row r="178" spans="7:9" ht="12.75">
      <c r="G178" s="68"/>
      <c r="H178" s="217"/>
      <c r="I178" s="68"/>
    </row>
    <row r="179" spans="7:9" ht="12.75">
      <c r="G179" s="68"/>
      <c r="H179" s="217"/>
      <c r="I179" s="68"/>
    </row>
    <row r="180" spans="7:9" ht="12.75">
      <c r="G180" s="68"/>
      <c r="H180" s="217"/>
      <c r="I180" s="68"/>
    </row>
    <row r="181" spans="7:9" ht="12.75">
      <c r="G181" s="68"/>
      <c r="H181" s="217"/>
      <c r="I181" s="68"/>
    </row>
    <row r="182" spans="7:9" ht="12.75">
      <c r="G182" s="68"/>
      <c r="H182" s="217"/>
      <c r="I182" s="68"/>
    </row>
    <row r="183" spans="7:9" ht="12.75">
      <c r="G183" s="68"/>
      <c r="H183" s="217"/>
      <c r="I183" s="68"/>
    </row>
    <row r="184" spans="7:9" ht="12.75">
      <c r="G184" s="68"/>
      <c r="H184" s="217"/>
      <c r="I184" s="68"/>
    </row>
    <row r="185" spans="7:9" ht="12.75">
      <c r="G185" s="68"/>
      <c r="H185" s="217"/>
      <c r="I185" s="68"/>
    </row>
    <row r="186" spans="7:9" ht="12.75">
      <c r="G186" s="68"/>
      <c r="H186" s="217"/>
      <c r="I186" s="68"/>
    </row>
    <row r="187" spans="7:9" ht="12.75">
      <c r="G187" s="68"/>
      <c r="H187" s="217"/>
      <c r="I187" s="68"/>
    </row>
    <row r="188" spans="7:9" ht="12.75">
      <c r="G188" s="68"/>
      <c r="H188" s="217"/>
      <c r="I188" s="68"/>
    </row>
    <row r="189" spans="7:9" ht="12.75">
      <c r="G189" s="68"/>
      <c r="H189" s="217"/>
      <c r="I189" s="68"/>
    </row>
    <row r="190" spans="7:9" ht="12.75">
      <c r="G190" s="68"/>
      <c r="H190" s="217"/>
      <c r="I190" s="68"/>
    </row>
    <row r="191" spans="7:9" ht="12.75">
      <c r="G191" s="68"/>
      <c r="H191" s="217"/>
      <c r="I191" s="68"/>
    </row>
    <row r="192" spans="7:9" ht="12.75">
      <c r="G192" s="68"/>
      <c r="H192" s="217"/>
      <c r="I192" s="68"/>
    </row>
    <row r="193" spans="7:9" ht="12.75">
      <c r="G193" s="68"/>
      <c r="H193" s="217"/>
      <c r="I193" s="68"/>
    </row>
    <row r="194" spans="7:9" ht="12.75">
      <c r="G194" s="68"/>
      <c r="H194" s="217"/>
      <c r="I194" s="68"/>
    </row>
    <row r="195" spans="7:9" ht="12.75">
      <c r="G195" s="68"/>
      <c r="H195" s="217"/>
      <c r="I195" s="68"/>
    </row>
    <row r="196" spans="7:9" ht="12.75">
      <c r="G196" s="68"/>
      <c r="H196" s="217"/>
      <c r="I196" s="68"/>
    </row>
    <row r="197" spans="7:9" ht="12.75">
      <c r="G197" s="68"/>
      <c r="H197" s="217"/>
      <c r="I197" s="68"/>
    </row>
    <row r="198" spans="7:9" ht="12.75">
      <c r="G198" s="68"/>
      <c r="H198" s="217"/>
      <c r="I198" s="68"/>
    </row>
    <row r="199" spans="7:9" ht="12.75">
      <c r="G199" s="68"/>
      <c r="H199" s="217"/>
      <c r="I199" s="68"/>
    </row>
    <row r="200" spans="7:9" ht="12.75">
      <c r="G200" s="68"/>
      <c r="H200" s="217"/>
      <c r="I200" s="68"/>
    </row>
    <row r="201" spans="7:9" ht="12.75">
      <c r="G201" s="68"/>
      <c r="H201" s="217"/>
      <c r="I201" s="68"/>
    </row>
    <row r="202" spans="7:9" ht="12.75">
      <c r="G202" s="68"/>
      <c r="H202" s="217"/>
      <c r="I202" s="68"/>
    </row>
    <row r="203" spans="7:9" ht="12.75">
      <c r="G203" s="68"/>
      <c r="H203" s="217"/>
      <c r="I203" s="68"/>
    </row>
    <row r="204" spans="7:9" ht="12.75">
      <c r="G204" s="68"/>
      <c r="H204" s="217"/>
      <c r="I204" s="68"/>
    </row>
    <row r="205" spans="7:9" ht="12.75">
      <c r="G205" s="68"/>
      <c r="H205" s="217"/>
      <c r="I205" s="68"/>
    </row>
    <row r="206" spans="7:9" ht="12.75">
      <c r="G206" s="68"/>
      <c r="H206" s="217"/>
      <c r="I206" s="68"/>
    </row>
    <row r="207" spans="7:9" ht="12.75">
      <c r="G207" s="68"/>
      <c r="H207" s="217"/>
      <c r="I207" s="68"/>
    </row>
    <row r="208" spans="7:9" ht="12.75">
      <c r="G208" s="68"/>
      <c r="H208" s="217"/>
      <c r="I208" s="68"/>
    </row>
    <row r="209" spans="7:9" ht="12.75">
      <c r="G209" s="68"/>
      <c r="H209" s="217"/>
      <c r="I209" s="68"/>
    </row>
    <row r="210" spans="7:9" ht="12.75">
      <c r="G210" s="68"/>
      <c r="H210" s="217"/>
      <c r="I210" s="68"/>
    </row>
    <row r="211" spans="7:9" ht="12.75">
      <c r="G211" s="68"/>
      <c r="H211" s="217"/>
      <c r="I211" s="68"/>
    </row>
    <row r="212" spans="7:9" ht="12.75">
      <c r="G212" s="68"/>
      <c r="H212" s="217"/>
      <c r="I212" s="68"/>
    </row>
    <row r="213" spans="7:9" ht="12.75">
      <c r="G213" s="68"/>
      <c r="H213" s="217"/>
      <c r="I213" s="68"/>
    </row>
    <row r="214" spans="7:9" ht="12.75">
      <c r="G214" s="68"/>
      <c r="H214" s="217"/>
      <c r="I214" s="68"/>
    </row>
    <row r="215" spans="7:9" ht="12.75">
      <c r="G215" s="68"/>
      <c r="H215" s="217"/>
      <c r="I215" s="68"/>
    </row>
    <row r="216" spans="7:9" ht="12.75">
      <c r="G216" s="68"/>
      <c r="H216" s="217"/>
      <c r="I216" s="68"/>
    </row>
    <row r="217" spans="7:9" ht="12.75">
      <c r="G217" s="68"/>
      <c r="H217" s="217"/>
      <c r="I217" s="68"/>
    </row>
    <row r="218" spans="7:9" ht="12.75">
      <c r="G218" s="68"/>
      <c r="H218" s="217"/>
      <c r="I218" s="68"/>
    </row>
    <row r="219" spans="7:9" ht="12.75">
      <c r="G219" s="68"/>
      <c r="H219" s="217"/>
      <c r="I219" s="68"/>
    </row>
    <row r="220" spans="7:9" ht="12.75">
      <c r="G220" s="68"/>
      <c r="H220" s="217"/>
      <c r="I220" s="68"/>
    </row>
    <row r="221" spans="7:9" ht="12.75">
      <c r="G221" s="68"/>
      <c r="H221" s="217"/>
      <c r="I221" s="68"/>
    </row>
    <row r="222" spans="7:9" ht="12.75">
      <c r="G222" s="68"/>
      <c r="H222" s="217"/>
      <c r="I222" s="68"/>
    </row>
    <row r="223" spans="7:9" ht="12.75">
      <c r="G223" s="68"/>
      <c r="H223" s="217"/>
      <c r="I223" s="68"/>
    </row>
    <row r="224" spans="7:9" ht="12.75">
      <c r="G224" s="68"/>
      <c r="H224" s="217"/>
      <c r="I224" s="68"/>
    </row>
    <row r="225" spans="7:9" ht="12.75">
      <c r="G225" s="68"/>
      <c r="H225" s="217"/>
      <c r="I225" s="68"/>
    </row>
    <row r="226" spans="7:9" ht="12.75">
      <c r="G226" s="68"/>
      <c r="H226" s="217"/>
      <c r="I226" s="68"/>
    </row>
    <row r="227" spans="7:9" ht="12.75">
      <c r="G227" s="68"/>
      <c r="H227" s="217"/>
      <c r="I227" s="68"/>
    </row>
    <row r="228" spans="7:9" ht="12.75">
      <c r="G228" s="68"/>
      <c r="H228" s="217"/>
      <c r="I228" s="68"/>
    </row>
    <row r="229" spans="7:9" ht="12.75">
      <c r="G229" s="68"/>
      <c r="H229" s="217"/>
      <c r="I229" s="68"/>
    </row>
    <row r="230" spans="7:9" ht="12.75">
      <c r="G230" s="68"/>
      <c r="H230" s="217"/>
      <c r="I230" s="68"/>
    </row>
    <row r="231" spans="7:9" ht="12.75">
      <c r="G231" s="68"/>
      <c r="H231" s="217"/>
      <c r="I231" s="68"/>
    </row>
    <row r="232" spans="7:9" ht="12.75">
      <c r="G232" s="68"/>
      <c r="H232" s="217"/>
      <c r="I232" s="68"/>
    </row>
    <row r="233" spans="7:9" ht="12.75">
      <c r="G233" s="68"/>
      <c r="H233" s="217"/>
      <c r="I233" s="68"/>
    </row>
    <row r="234" spans="7:9" ht="12.75">
      <c r="G234" s="68"/>
      <c r="H234" s="217"/>
      <c r="I234" s="68"/>
    </row>
    <row r="235" spans="7:9" ht="12.75">
      <c r="G235" s="68"/>
      <c r="H235" s="217"/>
      <c r="I235" s="68"/>
    </row>
    <row r="236" spans="7:9" ht="12.75">
      <c r="G236" s="68"/>
      <c r="H236" s="217"/>
      <c r="I236" s="68"/>
    </row>
    <row r="237" spans="7:9" ht="12.75">
      <c r="G237" s="68"/>
      <c r="H237" s="217"/>
      <c r="I237" s="68"/>
    </row>
    <row r="238" spans="7:9" ht="12.75">
      <c r="G238" s="68"/>
      <c r="H238" s="217"/>
      <c r="I238" s="68"/>
    </row>
    <row r="239" spans="7:9" ht="12.75">
      <c r="G239" s="68"/>
      <c r="H239" s="217"/>
      <c r="I239" s="68"/>
    </row>
    <row r="240" spans="7:9" ht="12.75">
      <c r="G240" s="68"/>
      <c r="H240" s="217"/>
      <c r="I240" s="68"/>
    </row>
    <row r="241" spans="7:9" ht="12.75">
      <c r="G241" s="68"/>
      <c r="H241" s="217"/>
      <c r="I241" s="68"/>
    </row>
    <row r="242" spans="7:9" ht="12.75">
      <c r="G242" s="68"/>
      <c r="H242" s="217"/>
      <c r="I242" s="68"/>
    </row>
    <row r="243" spans="7:9" ht="12.75">
      <c r="G243" s="68"/>
      <c r="H243" s="217"/>
      <c r="I243" s="68"/>
    </row>
    <row r="244" spans="7:9" ht="12.75">
      <c r="G244" s="68"/>
      <c r="H244" s="217"/>
      <c r="I244" s="68"/>
    </row>
    <row r="245" spans="7:9" ht="12.75">
      <c r="G245" s="68"/>
      <c r="H245" s="217"/>
      <c r="I245" s="68"/>
    </row>
    <row r="246" spans="7:9" ht="12.75">
      <c r="G246" s="68"/>
      <c r="H246" s="217"/>
      <c r="I246" s="68"/>
    </row>
    <row r="247" spans="7:9" ht="12.75">
      <c r="G247" s="68"/>
      <c r="H247" s="217"/>
      <c r="I247" s="68"/>
    </row>
    <row r="248" spans="7:9" ht="12.75">
      <c r="G248" s="68"/>
      <c r="H248" s="217"/>
      <c r="I248" s="68"/>
    </row>
    <row r="249" spans="7:9" ht="12.75">
      <c r="G249" s="68"/>
      <c r="H249" s="217"/>
      <c r="I249" s="68"/>
    </row>
    <row r="250" spans="7:9" ht="12.75">
      <c r="G250" s="68"/>
      <c r="H250" s="217"/>
      <c r="I250" s="68"/>
    </row>
    <row r="251" spans="7:9" ht="12.75">
      <c r="G251" s="68"/>
      <c r="H251" s="217"/>
      <c r="I251" s="68"/>
    </row>
    <row r="252" spans="7:9" ht="12.75">
      <c r="G252" s="68"/>
      <c r="H252" s="217"/>
      <c r="I252" s="68"/>
    </row>
    <row r="253" spans="7:9" ht="12.75">
      <c r="G253" s="68"/>
      <c r="H253" s="217"/>
      <c r="I253" s="68"/>
    </row>
    <row r="254" spans="7:9" ht="12.75">
      <c r="G254" s="68"/>
      <c r="H254" s="217"/>
      <c r="I254" s="68"/>
    </row>
    <row r="255" spans="7:9" ht="12.75">
      <c r="G255" s="68"/>
      <c r="H255" s="217"/>
      <c r="I255" s="68"/>
    </row>
    <row r="256" spans="7:9" ht="12.75">
      <c r="G256" s="68"/>
      <c r="H256" s="217"/>
      <c r="I256" s="68"/>
    </row>
    <row r="257" spans="7:9" ht="12.75">
      <c r="G257" s="68"/>
      <c r="H257" s="217"/>
      <c r="I257" s="68"/>
    </row>
    <row r="258" spans="7:9" ht="12.75">
      <c r="G258" s="68"/>
      <c r="H258" s="217"/>
      <c r="I258" s="68"/>
    </row>
    <row r="259" spans="7:9" ht="12.75">
      <c r="G259" s="68"/>
      <c r="H259" s="217"/>
      <c r="I259" s="68"/>
    </row>
    <row r="260" spans="7:9" ht="12.75">
      <c r="G260" s="68"/>
      <c r="H260" s="217"/>
      <c r="I260" s="68"/>
    </row>
    <row r="261" spans="7:9" ht="12.75">
      <c r="G261" s="68"/>
      <c r="H261" s="217"/>
      <c r="I261" s="68"/>
    </row>
    <row r="262" spans="7:9" ht="12.75">
      <c r="G262" s="68"/>
      <c r="H262" s="217"/>
      <c r="I262" s="68"/>
    </row>
    <row r="263" spans="7:9" ht="12.75">
      <c r="G263" s="68"/>
      <c r="H263" s="217"/>
      <c r="I263" s="68"/>
    </row>
    <row r="264" spans="7:9" ht="12.75">
      <c r="G264" s="68"/>
      <c r="H264" s="217"/>
      <c r="I264" s="68"/>
    </row>
    <row r="265" spans="7:9" ht="12.75">
      <c r="G265" s="68"/>
      <c r="H265" s="217"/>
      <c r="I265" s="68"/>
    </row>
    <row r="266" spans="7:9" ht="12.75">
      <c r="G266" s="68"/>
      <c r="H266" s="217"/>
      <c r="I266" s="68"/>
    </row>
    <row r="267" spans="7:9" ht="12.75">
      <c r="G267" s="68"/>
      <c r="H267" s="217"/>
      <c r="I267" s="68"/>
    </row>
    <row r="268" spans="7:9" ht="12.75">
      <c r="G268" s="68"/>
      <c r="H268" s="217"/>
      <c r="I268" s="68"/>
    </row>
    <row r="269" spans="7:9" ht="12.75">
      <c r="G269" s="68"/>
      <c r="H269" s="217"/>
      <c r="I269" s="68"/>
    </row>
    <row r="270" spans="7:9" ht="12.75">
      <c r="G270" s="68"/>
      <c r="H270" s="217"/>
      <c r="I270" s="68"/>
    </row>
    <row r="271" spans="7:9" ht="12.75">
      <c r="G271" s="68"/>
      <c r="H271" s="217"/>
      <c r="I271" s="68"/>
    </row>
    <row r="272" spans="7:9" ht="12.75">
      <c r="G272" s="68"/>
      <c r="H272" s="217"/>
      <c r="I272" s="68"/>
    </row>
    <row r="273" spans="7:9" ht="12.75">
      <c r="G273" s="68"/>
      <c r="H273" s="217"/>
      <c r="I273" s="68"/>
    </row>
    <row r="274" spans="7:9" ht="12.75">
      <c r="G274" s="68"/>
      <c r="H274" s="217"/>
      <c r="I274" s="68"/>
    </row>
    <row r="275" spans="7:9" ht="12.75">
      <c r="G275" s="68"/>
      <c r="H275" s="217"/>
      <c r="I275" s="68"/>
    </row>
    <row r="276" spans="7:9" ht="12.75">
      <c r="G276" s="68"/>
      <c r="H276" s="217"/>
      <c r="I276" s="68"/>
    </row>
    <row r="277" spans="7:9" ht="12.75">
      <c r="G277" s="68"/>
      <c r="H277" s="217"/>
      <c r="I277" s="68"/>
    </row>
    <row r="278" spans="7:9" ht="12.75">
      <c r="G278" s="68"/>
      <c r="H278" s="217"/>
      <c r="I278" s="68"/>
    </row>
    <row r="279" spans="7:9" ht="12.75">
      <c r="G279" s="68"/>
      <c r="H279" s="217"/>
      <c r="I279" s="68"/>
    </row>
    <row r="280" spans="7:9" ht="12.75">
      <c r="G280" s="68"/>
      <c r="H280" s="217"/>
      <c r="I280" s="68"/>
    </row>
    <row r="281" spans="7:9" ht="12.75">
      <c r="G281" s="68"/>
      <c r="H281" s="217"/>
      <c r="I281" s="68"/>
    </row>
    <row r="282" spans="7:9" ht="12.75">
      <c r="G282" s="68"/>
      <c r="H282" s="217"/>
      <c r="I282" s="68"/>
    </row>
    <row r="283" spans="7:9" ht="12.75">
      <c r="G283" s="68"/>
      <c r="H283" s="217"/>
      <c r="I283" s="68"/>
    </row>
    <row r="284" spans="7:9" ht="12.75">
      <c r="G284" s="68"/>
      <c r="H284" s="217"/>
      <c r="I284" s="68"/>
    </row>
    <row r="285" spans="7:9" ht="12.75">
      <c r="G285" s="68"/>
      <c r="H285" s="217"/>
      <c r="I285" s="68"/>
    </row>
    <row r="286" spans="7:9" ht="12.75">
      <c r="G286" s="68"/>
      <c r="H286" s="217"/>
      <c r="I286" s="68"/>
    </row>
    <row r="287" spans="7:9" ht="12.75">
      <c r="G287" s="68"/>
      <c r="H287" s="217"/>
      <c r="I287" s="68"/>
    </row>
    <row r="288" spans="7:9" ht="12.75">
      <c r="G288" s="68"/>
      <c r="H288" s="217"/>
      <c r="I288" s="68"/>
    </row>
    <row r="289" spans="7:9" ht="12.75">
      <c r="G289" s="68"/>
      <c r="H289" s="217"/>
      <c r="I289" s="68"/>
    </row>
    <row r="290" spans="7:9" ht="12.75">
      <c r="G290" s="68"/>
      <c r="H290" s="217"/>
      <c r="I290" s="68"/>
    </row>
    <row r="291" spans="7:9" ht="12.75">
      <c r="G291" s="68"/>
      <c r="H291" s="217"/>
      <c r="I291" s="68"/>
    </row>
    <row r="292" spans="7:9" ht="12.75">
      <c r="G292" s="68"/>
      <c r="H292" s="217"/>
      <c r="I292" s="68"/>
    </row>
    <row r="293" spans="7:9" ht="12.75">
      <c r="G293" s="68"/>
      <c r="H293" s="217"/>
      <c r="I293" s="68"/>
    </row>
    <row r="294" spans="7:9" ht="12.75">
      <c r="G294" s="68"/>
      <c r="H294" s="217"/>
      <c r="I294" s="68"/>
    </row>
    <row r="295" spans="7:9" ht="12.75">
      <c r="G295" s="68"/>
      <c r="H295" s="217"/>
      <c r="I295" s="68"/>
    </row>
    <row r="296" spans="7:9" ht="12.75">
      <c r="G296" s="68"/>
      <c r="H296" s="217"/>
      <c r="I296" s="68"/>
    </row>
    <row r="297" spans="7:9" ht="12.75">
      <c r="G297" s="68"/>
      <c r="H297" s="217"/>
      <c r="I297" s="68"/>
    </row>
    <row r="298" spans="7:9" ht="12.75">
      <c r="G298" s="68"/>
      <c r="H298" s="217"/>
      <c r="I298" s="68"/>
    </row>
    <row r="299" spans="7:9" ht="12.75">
      <c r="G299" s="68"/>
      <c r="H299" s="217"/>
      <c r="I299" s="68"/>
    </row>
    <row r="300" spans="7:9" ht="12.75">
      <c r="G300" s="68"/>
      <c r="H300" s="217"/>
      <c r="I300" s="68"/>
    </row>
    <row r="301" spans="7:9" ht="12.75">
      <c r="G301" s="68"/>
      <c r="H301" s="217"/>
      <c r="I301" s="68"/>
    </row>
    <row r="302" spans="7:9" ht="12.75">
      <c r="G302" s="68"/>
      <c r="H302" s="217"/>
      <c r="I302" s="68"/>
    </row>
    <row r="303" spans="7:9" ht="12.75">
      <c r="G303" s="68"/>
      <c r="H303" s="217"/>
      <c r="I303" s="68"/>
    </row>
    <row r="304" spans="7:9" ht="12.75">
      <c r="G304" s="68"/>
      <c r="H304" s="217"/>
      <c r="I304" s="68"/>
    </row>
    <row r="305" spans="7:9" ht="12.75">
      <c r="G305" s="68"/>
      <c r="H305" s="217"/>
      <c r="I305" s="68"/>
    </row>
    <row r="306" spans="7:9" ht="12.75">
      <c r="G306" s="68"/>
      <c r="H306" s="217"/>
      <c r="I306" s="68"/>
    </row>
    <row r="307" spans="7:9" ht="12.75">
      <c r="G307" s="68"/>
      <c r="H307" s="217"/>
      <c r="I307" s="68"/>
    </row>
    <row r="308" spans="7:9" ht="12.75">
      <c r="G308" s="68"/>
      <c r="H308" s="217"/>
      <c r="I308" s="68"/>
    </row>
    <row r="309" spans="7:9" ht="12.75">
      <c r="G309" s="68"/>
      <c r="H309" s="217"/>
      <c r="I309" s="68"/>
    </row>
    <row r="310" spans="7:9" ht="12.75">
      <c r="G310" s="68"/>
      <c r="H310" s="217"/>
      <c r="I310" s="68"/>
    </row>
    <row r="311" spans="7:9" ht="12.75">
      <c r="G311" s="68"/>
      <c r="H311" s="217"/>
      <c r="I311" s="68"/>
    </row>
    <row r="312" spans="7:9" ht="12.75">
      <c r="G312" s="68"/>
      <c r="H312" s="217"/>
      <c r="I312" s="68"/>
    </row>
    <row r="313" spans="7:9" ht="12.75">
      <c r="G313" s="68"/>
      <c r="H313" s="217"/>
      <c r="I313" s="68"/>
    </row>
    <row r="314" spans="7:9" ht="12.75">
      <c r="G314" s="68"/>
      <c r="H314" s="217"/>
      <c r="I314" s="68"/>
    </row>
    <row r="315" spans="7:9" ht="12.75">
      <c r="G315" s="68"/>
      <c r="H315" s="217"/>
      <c r="I315" s="68"/>
    </row>
    <row r="316" spans="7:9" ht="12.75">
      <c r="G316" s="68"/>
      <c r="H316" s="217"/>
      <c r="I316" s="68"/>
    </row>
    <row r="317" spans="7:9" ht="12.75">
      <c r="G317" s="68"/>
      <c r="H317" s="217"/>
      <c r="I317" s="68"/>
    </row>
    <row r="318" spans="7:9" ht="12.75">
      <c r="G318" s="68"/>
      <c r="H318" s="217"/>
      <c r="I318" s="68"/>
    </row>
    <row r="319" spans="7:9" ht="12.75">
      <c r="G319" s="68"/>
      <c r="H319" s="217"/>
      <c r="I319" s="68"/>
    </row>
    <row r="320" spans="7:9" ht="12.75">
      <c r="G320" s="68"/>
      <c r="H320" s="217"/>
      <c r="I320" s="68"/>
    </row>
    <row r="321" spans="7:9" ht="12.75">
      <c r="G321" s="68"/>
      <c r="H321" s="217"/>
      <c r="I321" s="68"/>
    </row>
    <row r="322" spans="7:9" ht="12.75">
      <c r="G322" s="68"/>
      <c r="H322" s="217"/>
      <c r="I322" s="68"/>
    </row>
    <row r="323" spans="7:9" ht="12.75">
      <c r="G323" s="68"/>
      <c r="H323" s="217"/>
      <c r="I323" s="68"/>
    </row>
    <row r="324" spans="7:9" ht="12.75">
      <c r="G324" s="68"/>
      <c r="H324" s="217"/>
      <c r="I324" s="68"/>
    </row>
    <row r="325" spans="7:9" ht="12.75">
      <c r="G325" s="68"/>
      <c r="H325" s="217"/>
      <c r="I325" s="68"/>
    </row>
    <row r="326" spans="7:9" ht="12.75">
      <c r="G326" s="68"/>
      <c r="H326" s="217"/>
      <c r="I326" s="68"/>
    </row>
    <row r="327" spans="7:9" ht="12.75">
      <c r="G327" s="68"/>
      <c r="H327" s="217"/>
      <c r="I327" s="68"/>
    </row>
    <row r="328" spans="7:9" ht="12.75">
      <c r="G328" s="68"/>
      <c r="H328" s="217"/>
      <c r="I328" s="68"/>
    </row>
    <row r="329" spans="7:9" ht="12.75">
      <c r="G329" s="68"/>
      <c r="H329" s="217"/>
      <c r="I329" s="68"/>
    </row>
    <row r="330" spans="7:9" ht="12.75">
      <c r="G330" s="68"/>
      <c r="H330" s="217"/>
      <c r="I330" s="68"/>
    </row>
    <row r="331" spans="7:9" ht="12.75">
      <c r="G331" s="68"/>
      <c r="H331" s="217"/>
      <c r="I331" s="68"/>
    </row>
    <row r="332" spans="7:9" ht="12.75">
      <c r="G332" s="68"/>
      <c r="H332" s="217"/>
      <c r="I332" s="68"/>
    </row>
    <row r="333" spans="7:9" ht="12.75">
      <c r="G333" s="68"/>
      <c r="H333" s="217"/>
      <c r="I333" s="68"/>
    </row>
    <row r="334" spans="7:9" ht="12.75">
      <c r="G334" s="68"/>
      <c r="H334" s="217"/>
      <c r="I334" s="68"/>
    </row>
    <row r="335" spans="7:9" ht="12.75">
      <c r="G335" s="68"/>
      <c r="H335" s="217"/>
      <c r="I335" s="68"/>
    </row>
    <row r="336" spans="7:9" ht="12.75">
      <c r="G336" s="68"/>
      <c r="H336" s="217"/>
      <c r="I336" s="68"/>
    </row>
    <row r="337" spans="7:9" ht="12.75">
      <c r="G337" s="68"/>
      <c r="H337" s="217"/>
      <c r="I337" s="68"/>
    </row>
    <row r="338" spans="7:9" ht="12.75">
      <c r="G338" s="68"/>
      <c r="H338" s="217"/>
      <c r="I338" s="68"/>
    </row>
    <row r="339" spans="7:9" ht="12.75">
      <c r="G339" s="68"/>
      <c r="H339" s="217"/>
      <c r="I339" s="68"/>
    </row>
    <row r="340" spans="7:9" ht="12.75">
      <c r="G340" s="68"/>
      <c r="H340" s="217"/>
      <c r="I340" s="68"/>
    </row>
    <row r="341" spans="7:9" ht="12.75">
      <c r="G341" s="68"/>
      <c r="H341" s="217"/>
      <c r="I341" s="68"/>
    </row>
    <row r="342" spans="7:9" ht="12.75">
      <c r="G342" s="68"/>
      <c r="H342" s="217"/>
      <c r="I342" s="68"/>
    </row>
    <row r="343" spans="7:9" ht="12.75">
      <c r="G343" s="68"/>
      <c r="H343" s="217"/>
      <c r="I343" s="68"/>
    </row>
    <row r="344" spans="7:9" ht="12.75">
      <c r="G344" s="68"/>
      <c r="H344" s="217"/>
      <c r="I344" s="68"/>
    </row>
    <row r="345" spans="7:9" ht="12.75">
      <c r="G345" s="68"/>
      <c r="H345" s="217"/>
      <c r="I345" s="68"/>
    </row>
    <row r="346" spans="7:9" ht="12.75">
      <c r="G346" s="68"/>
      <c r="H346" s="217"/>
      <c r="I346" s="68"/>
    </row>
    <row r="347" spans="7:9" ht="12.75">
      <c r="G347" s="68"/>
      <c r="H347" s="217"/>
      <c r="I347" s="68"/>
    </row>
    <row r="348" spans="7:9" ht="12.75">
      <c r="G348" s="68"/>
      <c r="H348" s="217"/>
      <c r="I348" s="68"/>
    </row>
    <row r="349" spans="7:9" ht="12.75">
      <c r="G349" s="68"/>
      <c r="H349" s="217"/>
      <c r="I349" s="68"/>
    </row>
    <row r="350" spans="7:9" ht="12.75">
      <c r="G350" s="68"/>
      <c r="H350" s="217"/>
      <c r="I350" s="68"/>
    </row>
    <row r="351" spans="7:9" ht="12.75">
      <c r="G351" s="68"/>
      <c r="H351" s="217"/>
      <c r="I351" s="68"/>
    </row>
    <row r="352" spans="7:9" ht="12.75">
      <c r="G352" s="68"/>
      <c r="H352" s="217"/>
      <c r="I352" s="68"/>
    </row>
    <row r="353" spans="7:9" ht="12.75">
      <c r="G353" s="68"/>
      <c r="H353" s="217"/>
      <c r="I353" s="68"/>
    </row>
    <row r="354" spans="7:9" ht="12.75">
      <c r="G354" s="68"/>
      <c r="H354" s="217"/>
      <c r="I354" s="68"/>
    </row>
    <row r="355" spans="7:9" ht="12.75">
      <c r="G355" s="68"/>
      <c r="H355" s="217"/>
      <c r="I355" s="68"/>
    </row>
    <row r="356" spans="7:9" ht="12.75">
      <c r="G356" s="68"/>
      <c r="H356" s="217"/>
      <c r="I356" s="68"/>
    </row>
    <row r="357" spans="7:9" ht="12.75">
      <c r="G357" s="68"/>
      <c r="H357" s="217"/>
      <c r="I357" s="68"/>
    </row>
    <row r="358" spans="7:9" ht="12.75">
      <c r="G358" s="68"/>
      <c r="H358" s="217"/>
      <c r="I358" s="68"/>
    </row>
    <row r="359" spans="7:9" ht="12.75">
      <c r="G359" s="68"/>
      <c r="H359" s="217"/>
      <c r="I359" s="68"/>
    </row>
    <row r="360" spans="7:9" ht="12.75">
      <c r="G360" s="68"/>
      <c r="H360" s="217"/>
      <c r="I360" s="68"/>
    </row>
    <row r="361" spans="7:9" ht="12.75">
      <c r="G361" s="68"/>
      <c r="H361" s="217"/>
      <c r="I361" s="68"/>
    </row>
    <row r="362" spans="7:9" ht="12.75">
      <c r="G362" s="68"/>
      <c r="H362" s="217"/>
      <c r="I362" s="68"/>
    </row>
    <row r="363" spans="7:9" ht="12.75">
      <c r="G363" s="68"/>
      <c r="H363" s="217"/>
      <c r="I363" s="68"/>
    </row>
    <row r="364" spans="7:9" ht="12.75">
      <c r="G364" s="68"/>
      <c r="H364" s="217"/>
      <c r="I364" s="68"/>
    </row>
    <row r="365" spans="7:9" ht="12.75">
      <c r="G365" s="68"/>
      <c r="H365" s="217"/>
      <c r="I365" s="68"/>
    </row>
    <row r="366" spans="7:9" ht="12.75">
      <c r="G366" s="68"/>
      <c r="H366" s="217"/>
      <c r="I366" s="68"/>
    </row>
    <row r="367" spans="7:9" ht="12.75">
      <c r="G367" s="68"/>
      <c r="H367" s="217"/>
      <c r="I367" s="68"/>
    </row>
    <row r="368" spans="7:9" ht="12.75">
      <c r="G368" s="68"/>
      <c r="H368" s="217"/>
      <c r="I368" s="68"/>
    </row>
    <row r="369" spans="7:9" ht="12.75">
      <c r="G369" s="68"/>
      <c r="H369" s="217"/>
      <c r="I369" s="68"/>
    </row>
    <row r="370" spans="7:9" ht="12.75">
      <c r="G370" s="68"/>
      <c r="H370" s="217"/>
      <c r="I370" s="68"/>
    </row>
    <row r="371" spans="7:9" ht="12.75">
      <c r="G371" s="68"/>
      <c r="H371" s="217"/>
      <c r="I371" s="68"/>
    </row>
    <row r="372" spans="7:9" ht="12.75">
      <c r="G372" s="68"/>
      <c r="H372" s="217"/>
      <c r="I372" s="68"/>
    </row>
    <row r="373" spans="7:9" ht="12.75">
      <c r="G373" s="68"/>
      <c r="H373" s="217"/>
      <c r="I373" s="68"/>
    </row>
    <row r="374" spans="7:9" ht="12.75">
      <c r="G374" s="68"/>
      <c r="H374" s="217"/>
      <c r="I374" s="68"/>
    </row>
    <row r="375" spans="7:9" ht="12.75">
      <c r="G375" s="68"/>
      <c r="H375" s="217"/>
      <c r="I375" s="68"/>
    </row>
    <row r="376" spans="7:9" ht="12.75">
      <c r="G376" s="68"/>
      <c r="H376" s="217"/>
      <c r="I376" s="68"/>
    </row>
    <row r="377" spans="7:9" ht="12.75">
      <c r="G377" s="68"/>
      <c r="H377" s="217"/>
      <c r="I377" s="68"/>
    </row>
    <row r="378" spans="7:9" ht="12.75">
      <c r="G378" s="68"/>
      <c r="H378" s="217"/>
      <c r="I378" s="68"/>
    </row>
    <row r="379" spans="7:9" ht="12.75">
      <c r="G379" s="68"/>
      <c r="H379" s="217"/>
      <c r="I379" s="68"/>
    </row>
    <row r="380" spans="7:9" ht="12.75">
      <c r="G380" s="68"/>
      <c r="H380" s="217"/>
      <c r="I380" s="68"/>
    </row>
    <row r="381" spans="7:9" ht="12.75">
      <c r="G381" s="68"/>
      <c r="H381" s="217"/>
      <c r="I381" s="68"/>
    </row>
    <row r="382" spans="7:9" ht="12.75">
      <c r="G382" s="68"/>
      <c r="H382" s="217"/>
      <c r="I382" s="68"/>
    </row>
    <row r="383" spans="7:9" ht="12.75">
      <c r="G383" s="68"/>
      <c r="H383" s="217"/>
      <c r="I383" s="68"/>
    </row>
    <row r="384" spans="7:9" ht="12.75">
      <c r="G384" s="68"/>
      <c r="H384" s="217"/>
      <c r="I384" s="68"/>
    </row>
    <row r="385" spans="7:9" ht="12.75">
      <c r="G385" s="68"/>
      <c r="H385" s="217"/>
      <c r="I385" s="68"/>
    </row>
    <row r="386" spans="7:9" ht="12.75">
      <c r="G386" s="68"/>
      <c r="H386" s="217"/>
      <c r="I386" s="68"/>
    </row>
    <row r="387" spans="7:9" ht="12.75">
      <c r="G387" s="68"/>
      <c r="H387" s="217"/>
      <c r="I387" s="68"/>
    </row>
    <row r="388" spans="7:9" ht="12.75">
      <c r="G388" s="68"/>
      <c r="H388" s="217"/>
      <c r="I388" s="68"/>
    </row>
    <row r="389" spans="7:9" ht="12.75">
      <c r="G389" s="68"/>
      <c r="H389" s="217"/>
      <c r="I389" s="68"/>
    </row>
    <row r="390" spans="7:9" ht="12.75">
      <c r="G390" s="68"/>
      <c r="H390" s="217"/>
      <c r="I390" s="68"/>
    </row>
    <row r="391" spans="7:9" ht="12.75">
      <c r="G391" s="68"/>
      <c r="H391" s="217"/>
      <c r="I391" s="68"/>
    </row>
    <row r="392" spans="7:9" ht="12.75">
      <c r="G392" s="68"/>
      <c r="H392" s="217"/>
      <c r="I392" s="68"/>
    </row>
    <row r="393" spans="7:9" ht="12.75">
      <c r="G393" s="68"/>
      <c r="H393" s="217"/>
      <c r="I393" s="68"/>
    </row>
    <row r="394" spans="7:9" ht="12.75">
      <c r="G394" s="68"/>
      <c r="H394" s="217"/>
      <c r="I394" s="68"/>
    </row>
    <row r="395" spans="7:9" ht="12.75">
      <c r="G395" s="68"/>
      <c r="H395" s="217"/>
      <c r="I395" s="68"/>
    </row>
    <row r="396" spans="7:9" ht="12.75">
      <c r="G396" s="68"/>
      <c r="H396" s="217"/>
      <c r="I396" s="68"/>
    </row>
    <row r="397" spans="7:9" ht="12.75">
      <c r="G397" s="68"/>
      <c r="H397" s="217"/>
      <c r="I397" s="68"/>
    </row>
    <row r="398" spans="7:9" ht="12.75">
      <c r="G398" s="68"/>
      <c r="H398" s="217"/>
      <c r="I398" s="68"/>
    </row>
    <row r="399" spans="7:9" ht="12.75">
      <c r="G399" s="68"/>
      <c r="H399" s="217"/>
      <c r="I399" s="68"/>
    </row>
    <row r="400" spans="7:9" ht="12.75">
      <c r="G400" s="68"/>
      <c r="H400" s="217"/>
      <c r="I400" s="68"/>
    </row>
    <row r="401" spans="7:9" ht="12.75">
      <c r="G401" s="68"/>
      <c r="H401" s="217"/>
      <c r="I401" s="68"/>
    </row>
    <row r="402" spans="7:9" ht="12.75">
      <c r="G402" s="68"/>
      <c r="H402" s="217"/>
      <c r="I402" s="68"/>
    </row>
    <row r="403" spans="7:9" ht="12.75">
      <c r="G403" s="68"/>
      <c r="H403" s="217"/>
      <c r="I403" s="68"/>
    </row>
    <row r="404" spans="7:9" ht="12.75">
      <c r="G404" s="68"/>
      <c r="H404" s="217"/>
      <c r="I404" s="68"/>
    </row>
    <row r="405" spans="7:9" ht="12.75">
      <c r="G405" s="68"/>
      <c r="H405" s="217"/>
      <c r="I405" s="68"/>
    </row>
    <row r="406" spans="7:9" ht="12.75">
      <c r="G406" s="68"/>
      <c r="H406" s="217"/>
      <c r="I406" s="68"/>
    </row>
    <row r="407" spans="7:9" ht="12.75">
      <c r="G407" s="68"/>
      <c r="H407" s="217"/>
      <c r="I407" s="68"/>
    </row>
    <row r="408" spans="7:9" ht="12.75">
      <c r="G408" s="68"/>
      <c r="H408" s="217"/>
      <c r="I408" s="68"/>
    </row>
    <row r="409" spans="7:9" ht="12.75">
      <c r="G409" s="68"/>
      <c r="H409" s="217"/>
      <c r="I409" s="68"/>
    </row>
    <row r="410" spans="7:9" ht="12.75">
      <c r="G410" s="68"/>
      <c r="H410" s="217"/>
      <c r="I410" s="68"/>
    </row>
    <row r="411" spans="7:9" ht="12.75">
      <c r="G411" s="68"/>
      <c r="H411" s="217"/>
      <c r="I411" s="68"/>
    </row>
    <row r="412" spans="7:9" ht="12.75">
      <c r="G412" s="68"/>
      <c r="H412" s="217"/>
      <c r="I412" s="68"/>
    </row>
    <row r="413" spans="7:9" ht="12.75">
      <c r="G413" s="68"/>
      <c r="H413" s="217"/>
      <c r="I413" s="68"/>
    </row>
    <row r="414" spans="7:9" ht="12.75">
      <c r="G414" s="68"/>
      <c r="H414" s="217"/>
      <c r="I414" s="68"/>
    </row>
    <row r="415" spans="7:9" ht="12.75">
      <c r="G415" s="68"/>
      <c r="H415" s="217"/>
      <c r="I415" s="68"/>
    </row>
    <row r="416" spans="7:9" ht="12.75">
      <c r="G416" s="68"/>
      <c r="H416" s="217"/>
      <c r="I416" s="68"/>
    </row>
    <row r="417" spans="7:9" ht="12.75">
      <c r="G417" s="68"/>
      <c r="H417" s="217"/>
      <c r="I417" s="68"/>
    </row>
    <row r="418" spans="7:9" ht="12.75">
      <c r="G418" s="68"/>
      <c r="H418" s="217"/>
      <c r="I418" s="68"/>
    </row>
    <row r="419" spans="7:9" ht="12.75">
      <c r="G419" s="68"/>
      <c r="H419" s="217"/>
      <c r="I419" s="68"/>
    </row>
    <row r="420" spans="7:9" ht="12.75">
      <c r="G420" s="68"/>
      <c r="H420" s="217"/>
      <c r="I420" s="68"/>
    </row>
    <row r="421" spans="7:9" ht="12.75">
      <c r="G421" s="68"/>
      <c r="H421" s="217"/>
      <c r="I421" s="68"/>
    </row>
    <row r="422" spans="7:9" ht="12.75">
      <c r="G422" s="68"/>
      <c r="H422" s="217"/>
      <c r="I422" s="68"/>
    </row>
    <row r="423" spans="7:9" ht="12.75">
      <c r="G423" s="68"/>
      <c r="H423" s="217"/>
      <c r="I423" s="68"/>
    </row>
    <row r="424" spans="7:9" ht="12.75">
      <c r="G424" s="68"/>
      <c r="H424" s="217"/>
      <c r="I424" s="68"/>
    </row>
    <row r="425" spans="7:9" ht="12.75">
      <c r="G425" s="68"/>
      <c r="H425" s="217"/>
      <c r="I425" s="68"/>
    </row>
    <row r="426" spans="7:9" ht="12.75">
      <c r="G426" s="68"/>
      <c r="H426" s="217"/>
      <c r="I426" s="68"/>
    </row>
    <row r="427" spans="7:9" ht="12.75">
      <c r="G427" s="68"/>
      <c r="H427" s="217"/>
      <c r="I427" s="68"/>
    </row>
    <row r="428" spans="7:9" ht="12.75">
      <c r="G428" s="68"/>
      <c r="H428" s="217"/>
      <c r="I428" s="68"/>
    </row>
    <row r="429" spans="7:9" ht="12.75">
      <c r="G429" s="68"/>
      <c r="H429" s="217"/>
      <c r="I429" s="68"/>
    </row>
    <row r="430" spans="7:9" ht="12.75">
      <c r="G430" s="68"/>
      <c r="H430" s="217"/>
      <c r="I430" s="68"/>
    </row>
    <row r="431" spans="7:9" ht="12.75">
      <c r="G431" s="68"/>
      <c r="H431" s="217"/>
      <c r="I431" s="68"/>
    </row>
    <row r="432" spans="7:9" ht="12.75">
      <c r="G432" s="68"/>
      <c r="H432" s="217"/>
      <c r="I432" s="68"/>
    </row>
    <row r="433" spans="7:9" ht="12.75">
      <c r="G433" s="68"/>
      <c r="H433" s="217"/>
      <c r="I433" s="68"/>
    </row>
    <row r="434" spans="7:9" ht="12.75">
      <c r="G434" s="68"/>
      <c r="H434" s="217"/>
      <c r="I434" s="68"/>
    </row>
    <row r="435" spans="7:9" ht="12.75">
      <c r="G435" s="68"/>
      <c r="H435" s="217"/>
      <c r="I435" s="68"/>
    </row>
    <row r="436" spans="7:9" ht="12.75">
      <c r="G436" s="68"/>
      <c r="H436" s="217"/>
      <c r="I436" s="68"/>
    </row>
    <row r="437" spans="7:9" ht="12.75">
      <c r="G437" s="68"/>
      <c r="H437" s="217"/>
      <c r="I437" s="68"/>
    </row>
    <row r="438" spans="7:9" ht="12.75">
      <c r="G438" s="68"/>
      <c r="H438" s="217"/>
      <c r="I438" s="68"/>
    </row>
    <row r="439" spans="7:9" ht="12.75">
      <c r="G439" s="68"/>
      <c r="H439" s="217"/>
      <c r="I439" s="68"/>
    </row>
    <row r="440" spans="7:9" ht="12.75">
      <c r="G440" s="68"/>
      <c r="H440" s="217"/>
      <c r="I440" s="68"/>
    </row>
    <row r="441" spans="7:9" ht="12.75">
      <c r="G441" s="68"/>
      <c r="H441" s="217"/>
      <c r="I441" s="68"/>
    </row>
    <row r="442" spans="7:9" ht="12.75">
      <c r="G442" s="68"/>
      <c r="H442" s="217"/>
      <c r="I442" s="68"/>
    </row>
    <row r="443" spans="7:9" ht="12.75">
      <c r="G443" s="68"/>
      <c r="H443" s="217"/>
      <c r="I443" s="68"/>
    </row>
    <row r="444" spans="7:9" ht="12.75">
      <c r="G444" s="68"/>
      <c r="H444" s="217"/>
      <c r="I444" s="68"/>
    </row>
    <row r="445" spans="7:9" ht="12.75">
      <c r="G445" s="68"/>
      <c r="H445" s="217"/>
      <c r="I445" s="68"/>
    </row>
    <row r="446" spans="7:9" ht="12.75">
      <c r="G446" s="68"/>
      <c r="H446" s="217"/>
      <c r="I446" s="68"/>
    </row>
    <row r="447" spans="7:9" ht="12.75">
      <c r="G447" s="68"/>
      <c r="H447" s="217"/>
      <c r="I447" s="68"/>
    </row>
    <row r="448" spans="7:9" ht="12.75">
      <c r="G448" s="68"/>
      <c r="H448" s="217"/>
      <c r="I448" s="68"/>
    </row>
    <row r="449" spans="7:9" ht="12.75">
      <c r="G449" s="68"/>
      <c r="H449" s="217"/>
      <c r="I449" s="68"/>
    </row>
    <row r="450" spans="7:9" ht="12.75">
      <c r="G450" s="68"/>
      <c r="H450" s="217"/>
      <c r="I450" s="68"/>
    </row>
    <row r="451" spans="7:9" ht="12.75">
      <c r="G451" s="68"/>
      <c r="H451" s="217"/>
      <c r="I451" s="68"/>
    </row>
    <row r="452" spans="7:9" ht="12.75">
      <c r="G452" s="68"/>
      <c r="H452" s="217"/>
      <c r="I452" s="68"/>
    </row>
    <row r="453" spans="7:9" ht="12.75">
      <c r="G453" s="68"/>
      <c r="H453" s="217"/>
      <c r="I453" s="68"/>
    </row>
    <row r="454" spans="7:9" ht="12.75">
      <c r="G454" s="68"/>
      <c r="H454" s="217"/>
      <c r="I454" s="68"/>
    </row>
    <row r="455" spans="7:9" ht="12.75">
      <c r="G455" s="68"/>
      <c r="H455" s="217"/>
      <c r="I455" s="68"/>
    </row>
    <row r="456" spans="7:9" ht="12.75">
      <c r="G456" s="68"/>
      <c r="H456" s="217"/>
      <c r="I456" s="68"/>
    </row>
    <row r="457" spans="7:9" ht="12.75">
      <c r="G457" s="68"/>
      <c r="H457" s="217"/>
      <c r="I457" s="68"/>
    </row>
    <row r="458" spans="7:9" ht="12.75">
      <c r="G458" s="68"/>
      <c r="H458" s="217"/>
      <c r="I458" s="68"/>
    </row>
    <row r="459" spans="7:9" ht="12.75">
      <c r="G459" s="68"/>
      <c r="H459" s="217"/>
      <c r="I459" s="68"/>
    </row>
    <row r="460" spans="7:9" ht="12.75">
      <c r="G460" s="68"/>
      <c r="H460" s="217"/>
      <c r="I460" s="68"/>
    </row>
    <row r="461" spans="7:9" ht="12.75">
      <c r="G461" s="68"/>
      <c r="H461" s="217"/>
      <c r="I461" s="68"/>
    </row>
    <row r="462" spans="7:9" ht="12.75">
      <c r="G462" s="68"/>
      <c r="H462" s="217"/>
      <c r="I462" s="68"/>
    </row>
    <row r="463" spans="7:9" ht="12.75">
      <c r="G463" s="68"/>
      <c r="H463" s="217"/>
      <c r="I463" s="68"/>
    </row>
    <row r="464" spans="7:9" ht="12.75">
      <c r="G464" s="68"/>
      <c r="H464" s="217"/>
      <c r="I464" s="68"/>
    </row>
    <row r="465" spans="7:9" ht="12.75">
      <c r="G465" s="68"/>
      <c r="H465" s="217"/>
      <c r="I465" s="68"/>
    </row>
    <row r="466" spans="7:9" ht="12.75">
      <c r="G466" s="68"/>
      <c r="H466" s="217"/>
      <c r="I466" s="68"/>
    </row>
    <row r="467" spans="7:9" ht="12.75">
      <c r="G467" s="68"/>
      <c r="H467" s="217"/>
      <c r="I467" s="68"/>
    </row>
    <row r="468" spans="7:9" ht="12.75">
      <c r="G468" s="68"/>
      <c r="H468" s="217"/>
      <c r="I468" s="68"/>
    </row>
    <row r="469" spans="7:9" ht="12.75">
      <c r="G469" s="68"/>
      <c r="H469" s="217"/>
      <c r="I469" s="68"/>
    </row>
    <row r="470" spans="7:9" ht="12.75">
      <c r="G470" s="68"/>
      <c r="H470" s="217"/>
      <c r="I470" s="68"/>
    </row>
    <row r="471" spans="7:9" ht="12.75">
      <c r="G471" s="68"/>
      <c r="H471" s="217"/>
      <c r="I471" s="68"/>
    </row>
    <row r="472" spans="7:9" ht="12.75">
      <c r="G472" s="68"/>
      <c r="H472" s="217"/>
      <c r="I472" s="68"/>
    </row>
    <row r="473" spans="7:9" ht="12.75">
      <c r="G473" s="68"/>
      <c r="H473" s="217"/>
      <c r="I473" s="68"/>
    </row>
    <row r="474" spans="7:9" ht="12.75">
      <c r="G474" s="68"/>
      <c r="H474" s="217"/>
      <c r="I474" s="68"/>
    </row>
    <row r="475" spans="7:9" ht="12.75">
      <c r="G475" s="68"/>
      <c r="H475" s="217"/>
      <c r="I475" s="68"/>
    </row>
    <row r="476" spans="7:9" ht="12.75">
      <c r="G476" s="68"/>
      <c r="H476" s="217"/>
      <c r="I476" s="68"/>
    </row>
    <row r="477" spans="7:9" ht="12.75">
      <c r="G477" s="68"/>
      <c r="H477" s="217"/>
      <c r="I477" s="68"/>
    </row>
    <row r="478" spans="7:9" ht="12.75">
      <c r="G478" s="68"/>
      <c r="H478" s="217"/>
      <c r="I478" s="68"/>
    </row>
    <row r="479" spans="7:9" ht="12.75">
      <c r="G479" s="68"/>
      <c r="H479" s="217"/>
      <c r="I479" s="68"/>
    </row>
    <row r="480" spans="7:9" ht="12.75">
      <c r="G480" s="68"/>
      <c r="H480" s="217"/>
      <c r="I480" s="68"/>
    </row>
    <row r="481" spans="7:9" ht="12.75">
      <c r="G481" s="68"/>
      <c r="H481" s="217"/>
      <c r="I481" s="68"/>
    </row>
    <row r="482" spans="7:9" ht="12.75">
      <c r="G482" s="68"/>
      <c r="H482" s="217"/>
      <c r="I482" s="68"/>
    </row>
    <row r="483" spans="7:9" ht="12.75">
      <c r="G483" s="68"/>
      <c r="H483" s="217"/>
      <c r="I483" s="68"/>
    </row>
    <row r="484" spans="7:9" ht="12.75">
      <c r="G484" s="68"/>
      <c r="H484" s="217"/>
      <c r="I484" s="68"/>
    </row>
    <row r="485" spans="7:9" ht="12.75">
      <c r="G485" s="68"/>
      <c r="H485" s="217"/>
      <c r="I485" s="68"/>
    </row>
    <row r="486" spans="7:9" ht="12.75">
      <c r="G486" s="68"/>
      <c r="H486" s="217"/>
      <c r="I486" s="68"/>
    </row>
    <row r="487" spans="7:9" ht="12.75">
      <c r="G487" s="68"/>
      <c r="H487" s="217"/>
      <c r="I487" s="68"/>
    </row>
    <row r="488" spans="7:9" ht="12.75">
      <c r="G488" s="68"/>
      <c r="H488" s="217"/>
      <c r="I488" s="68"/>
    </row>
    <row r="489" spans="7:9" ht="12.75">
      <c r="G489" s="68"/>
      <c r="H489" s="217"/>
      <c r="I489" s="68"/>
    </row>
    <row r="490" spans="7:9" ht="12.75">
      <c r="G490" s="68"/>
      <c r="H490" s="217"/>
      <c r="I490" s="68"/>
    </row>
    <row r="491" spans="7:9" ht="12.75">
      <c r="G491" s="68"/>
      <c r="H491" s="217"/>
      <c r="I491" s="68"/>
    </row>
    <row r="492" spans="7:9" ht="12.75">
      <c r="G492" s="68"/>
      <c r="H492" s="217"/>
      <c r="I492" s="68"/>
    </row>
    <row r="493" spans="7:9" ht="12.75">
      <c r="G493" s="68"/>
      <c r="H493" s="217"/>
      <c r="I493" s="68"/>
    </row>
    <row r="494" spans="7:9" ht="12.75">
      <c r="G494" s="68"/>
      <c r="H494" s="217"/>
      <c r="I494" s="68"/>
    </row>
    <row r="495" spans="7:9" ht="12.75">
      <c r="G495" s="68"/>
      <c r="H495" s="217"/>
      <c r="I495" s="68"/>
    </row>
    <row r="496" spans="7:9" ht="12.75">
      <c r="G496" s="68"/>
      <c r="H496" s="217"/>
      <c r="I496" s="68"/>
    </row>
    <row r="497" spans="7:9" ht="12.75">
      <c r="G497" s="68"/>
      <c r="H497" s="217"/>
      <c r="I497" s="68"/>
    </row>
    <row r="498" spans="7:9" ht="12.75">
      <c r="G498" s="68"/>
      <c r="H498" s="217"/>
      <c r="I498" s="68"/>
    </row>
    <row r="499" spans="7:9" ht="12.75">
      <c r="G499" s="68"/>
      <c r="H499" s="217"/>
      <c r="I499" s="68"/>
    </row>
    <row r="500" spans="7:9" ht="12.75">
      <c r="G500" s="68"/>
      <c r="H500" s="217"/>
      <c r="I500" s="68"/>
    </row>
    <row r="501" spans="7:9" ht="12.75">
      <c r="G501" s="68"/>
      <c r="H501" s="217"/>
      <c r="I501" s="68"/>
    </row>
    <row r="502" spans="7:9" ht="12.75">
      <c r="G502" s="68"/>
      <c r="H502" s="217"/>
      <c r="I502" s="68"/>
    </row>
    <row r="503" spans="7:9" ht="12.75">
      <c r="G503" s="68"/>
      <c r="H503" s="217"/>
      <c r="I503" s="68"/>
    </row>
    <row r="504" spans="7:9" ht="12.75">
      <c r="G504" s="68"/>
      <c r="H504" s="217"/>
      <c r="I504" s="68"/>
    </row>
    <row r="505" spans="7:9" ht="12.75">
      <c r="G505" s="68"/>
      <c r="H505" s="217"/>
      <c r="I505" s="68"/>
    </row>
    <row r="506" spans="7:9" ht="12.75">
      <c r="G506" s="68"/>
      <c r="H506" s="217"/>
      <c r="I506" s="68"/>
    </row>
    <row r="507" spans="7:9" ht="12.75">
      <c r="G507" s="68"/>
      <c r="H507" s="217"/>
      <c r="I507" s="68"/>
    </row>
    <row r="508" spans="7:9" ht="12.75">
      <c r="G508" s="68"/>
      <c r="H508" s="217"/>
      <c r="I508" s="68"/>
    </row>
    <row r="509" spans="7:9" ht="12.75">
      <c r="G509" s="68"/>
      <c r="H509" s="217"/>
      <c r="I509" s="68"/>
    </row>
    <row r="510" spans="7:9" ht="12.75">
      <c r="G510" s="68"/>
      <c r="H510" s="217"/>
      <c r="I510" s="68"/>
    </row>
    <row r="511" spans="7:9" ht="12.75">
      <c r="G511" s="68"/>
      <c r="H511" s="217"/>
      <c r="I511" s="68"/>
    </row>
    <row r="512" spans="7:9" ht="12.75">
      <c r="G512" s="68"/>
      <c r="H512" s="217"/>
      <c r="I512" s="68"/>
    </row>
    <row r="513" spans="7:9" ht="12.75">
      <c r="G513" s="68"/>
      <c r="H513" s="217"/>
      <c r="I513" s="68"/>
    </row>
    <row r="514" spans="7:9" ht="12.75">
      <c r="G514" s="68"/>
      <c r="H514" s="217"/>
      <c r="I514" s="68"/>
    </row>
    <row r="515" spans="7:9" ht="12.75">
      <c r="G515" s="68"/>
      <c r="H515" s="217"/>
      <c r="I515" s="68"/>
    </row>
    <row r="516" spans="7:9" ht="12.75">
      <c r="G516" s="68"/>
      <c r="H516" s="217"/>
      <c r="I516" s="68"/>
    </row>
    <row r="517" spans="7:9" ht="12.75">
      <c r="G517" s="68"/>
      <c r="H517" s="217"/>
      <c r="I517" s="68"/>
    </row>
    <row r="518" spans="7:9" ht="12.75">
      <c r="G518" s="68"/>
      <c r="H518" s="217"/>
      <c r="I518" s="68"/>
    </row>
    <row r="519" spans="7:9" ht="12.75">
      <c r="G519" s="68"/>
      <c r="H519" s="217"/>
      <c r="I519" s="68"/>
    </row>
    <row r="520" spans="7:9" ht="12.75">
      <c r="G520" s="68"/>
      <c r="H520" s="217"/>
      <c r="I520" s="68"/>
    </row>
    <row r="521" spans="7:9" ht="12.75">
      <c r="G521" s="68"/>
      <c r="H521" s="217"/>
      <c r="I521" s="68"/>
    </row>
    <row r="522" spans="7:9" ht="12.75">
      <c r="G522" s="68"/>
      <c r="H522" s="217"/>
      <c r="I522" s="68"/>
    </row>
    <row r="523" spans="7:9" ht="12.75">
      <c r="G523" s="68"/>
      <c r="H523" s="217"/>
      <c r="I523" s="68"/>
    </row>
    <row r="524" spans="7:9" ht="12.75">
      <c r="G524" s="68"/>
      <c r="H524" s="217"/>
      <c r="I524" s="68"/>
    </row>
    <row r="525" spans="7:9" ht="12.75">
      <c r="G525" s="68"/>
      <c r="H525" s="217"/>
      <c r="I525" s="68"/>
    </row>
    <row r="526" spans="7:9" ht="12.75">
      <c r="G526" s="68"/>
      <c r="H526" s="217"/>
      <c r="I526" s="68"/>
    </row>
    <row r="527" spans="7:9" ht="12.75">
      <c r="G527" s="68"/>
      <c r="H527" s="217"/>
      <c r="I527" s="68"/>
    </row>
    <row r="528" spans="7:9" ht="12.75">
      <c r="G528" s="68"/>
      <c r="H528" s="217"/>
      <c r="I528" s="68"/>
    </row>
    <row r="529" spans="7:9" ht="12.75">
      <c r="G529" s="68"/>
      <c r="H529" s="217"/>
      <c r="I529" s="68"/>
    </row>
    <row r="530" spans="7:9" ht="12.75">
      <c r="G530" s="68"/>
      <c r="H530" s="217"/>
      <c r="I530" s="68"/>
    </row>
    <row r="531" spans="7:9" ht="12.75">
      <c r="G531" s="68"/>
      <c r="H531" s="217"/>
      <c r="I531" s="68"/>
    </row>
    <row r="532" spans="7:9" ht="12.75">
      <c r="G532" s="68"/>
      <c r="H532" s="217"/>
      <c r="I532" s="68"/>
    </row>
    <row r="533" spans="7:9" ht="12.75">
      <c r="G533" s="68"/>
      <c r="H533" s="217"/>
      <c r="I533" s="68"/>
    </row>
    <row r="534" spans="7:9" ht="12.75">
      <c r="G534" s="68"/>
      <c r="H534" s="217"/>
      <c r="I534" s="68"/>
    </row>
    <row r="535" spans="7:9" ht="12.75">
      <c r="G535" s="68"/>
      <c r="H535" s="217"/>
      <c r="I535" s="68"/>
    </row>
    <row r="536" spans="7:9" ht="12.75">
      <c r="G536" s="68"/>
      <c r="H536" s="217"/>
      <c r="I536" s="68"/>
    </row>
    <row r="537" spans="7:9" ht="12.75">
      <c r="G537" s="68"/>
      <c r="H537" s="217"/>
      <c r="I537" s="68"/>
    </row>
    <row r="538" spans="7:9" ht="12.75">
      <c r="G538" s="68"/>
      <c r="H538" s="217"/>
      <c r="I538" s="68"/>
    </row>
    <row r="539" spans="7:9" ht="12.75">
      <c r="G539" s="68"/>
      <c r="H539" s="217"/>
      <c r="I539" s="68"/>
    </row>
    <row r="540" spans="7:9" ht="12.75">
      <c r="G540" s="68"/>
      <c r="H540" s="217"/>
      <c r="I540" s="68"/>
    </row>
    <row r="541" spans="7:9" ht="12.75">
      <c r="G541" s="68"/>
      <c r="H541" s="217"/>
      <c r="I541" s="68"/>
    </row>
    <row r="542" spans="7:9" ht="12.75">
      <c r="G542" s="68"/>
      <c r="H542" s="217"/>
      <c r="I542" s="68"/>
    </row>
    <row r="543" spans="7:9" ht="12.75">
      <c r="G543" s="68"/>
      <c r="H543" s="217"/>
      <c r="I543" s="68"/>
    </row>
    <row r="544" spans="7:9" ht="12.75">
      <c r="G544" s="68"/>
      <c r="H544" s="217"/>
      <c r="I544" s="68"/>
    </row>
    <row r="545" spans="7:9" ht="12.75">
      <c r="G545" s="68"/>
      <c r="H545" s="217"/>
      <c r="I545" s="68"/>
    </row>
    <row r="546" spans="7:9" ht="12.75">
      <c r="G546" s="68"/>
      <c r="H546" s="217"/>
      <c r="I546" s="68"/>
    </row>
    <row r="547" spans="7:9" ht="12.75">
      <c r="G547" s="68"/>
      <c r="H547" s="217"/>
      <c r="I547" s="68"/>
    </row>
    <row r="548" spans="7:9" ht="12.75">
      <c r="G548" s="68"/>
      <c r="H548" s="217"/>
      <c r="I548" s="68"/>
    </row>
    <row r="549" spans="7:9" ht="12.75">
      <c r="G549" s="68"/>
      <c r="H549" s="217"/>
      <c r="I549" s="68"/>
    </row>
    <row r="550" spans="7:9" ht="12.75">
      <c r="G550" s="68"/>
      <c r="H550" s="217"/>
      <c r="I550" s="68"/>
    </row>
    <row r="551" spans="7:9" ht="12.75">
      <c r="G551" s="68"/>
      <c r="H551" s="217"/>
      <c r="I551" s="68"/>
    </row>
    <row r="552" spans="7:9" ht="12.75">
      <c r="G552" s="68"/>
      <c r="H552" s="217"/>
      <c r="I552" s="68"/>
    </row>
    <row r="553" spans="7:9" ht="12.75">
      <c r="G553" s="68"/>
      <c r="H553" s="217"/>
      <c r="I553" s="68"/>
    </row>
    <row r="554" spans="7:9" ht="12.75">
      <c r="G554" s="68"/>
      <c r="H554" s="217"/>
      <c r="I554" s="68"/>
    </row>
    <row r="555" spans="7:9" ht="12.75">
      <c r="G555" s="68"/>
      <c r="H555" s="217"/>
      <c r="I555" s="68"/>
    </row>
    <row r="556" spans="7:9" ht="12.75">
      <c r="G556" s="68"/>
      <c r="H556" s="217"/>
      <c r="I556" s="68"/>
    </row>
    <row r="557" spans="7:9" ht="12.75">
      <c r="G557" s="68"/>
      <c r="H557" s="217"/>
      <c r="I557" s="68"/>
    </row>
    <row r="558" spans="7:9" ht="12.75">
      <c r="G558" s="68"/>
      <c r="H558" s="217"/>
      <c r="I558" s="68"/>
    </row>
    <row r="559" spans="7:9" ht="12.75">
      <c r="G559" s="68"/>
      <c r="H559" s="217"/>
      <c r="I559" s="68"/>
    </row>
    <row r="560" spans="7:9" ht="12.75">
      <c r="G560" s="68"/>
      <c r="H560" s="217"/>
      <c r="I560" s="68"/>
    </row>
    <row r="561" spans="7:9" ht="12.75">
      <c r="G561" s="68"/>
      <c r="H561" s="217"/>
      <c r="I561" s="68"/>
    </row>
    <row r="562" spans="7:9" ht="12.75">
      <c r="G562" s="68"/>
      <c r="H562" s="217"/>
      <c r="I562" s="68"/>
    </row>
    <row r="563" spans="7:9" ht="12.75">
      <c r="G563" s="68"/>
      <c r="H563" s="217"/>
      <c r="I563" s="68"/>
    </row>
    <row r="564" spans="7:9" ht="12.75">
      <c r="G564" s="68"/>
      <c r="H564" s="217"/>
      <c r="I564" s="68"/>
    </row>
    <row r="565" spans="7:9" ht="12.75">
      <c r="G565" s="68"/>
      <c r="H565" s="217"/>
      <c r="I565" s="68"/>
    </row>
    <row r="566" spans="7:9" ht="12.75">
      <c r="G566" s="68"/>
      <c r="H566" s="217"/>
      <c r="I566" s="68"/>
    </row>
    <row r="567" spans="7:9" ht="12.75">
      <c r="G567" s="68"/>
      <c r="H567" s="217"/>
      <c r="I567" s="68"/>
    </row>
    <row r="568" spans="7:9" ht="12.75">
      <c r="G568" s="68"/>
      <c r="H568" s="217"/>
      <c r="I568" s="68"/>
    </row>
    <row r="569" spans="7:9" ht="12.75">
      <c r="G569" s="68"/>
      <c r="H569" s="217"/>
      <c r="I569" s="68"/>
    </row>
    <row r="570" spans="7:9" ht="12.75">
      <c r="G570" s="68"/>
      <c r="H570" s="217"/>
      <c r="I570" s="68"/>
    </row>
    <row r="571" spans="7:9" ht="12.75">
      <c r="G571" s="68"/>
      <c r="H571" s="217"/>
      <c r="I571" s="68"/>
    </row>
    <row r="572" spans="7:9" ht="12.75">
      <c r="G572" s="68"/>
      <c r="H572" s="217"/>
      <c r="I572" s="68"/>
    </row>
    <row r="573" spans="7:9" ht="12.75">
      <c r="G573" s="68"/>
      <c r="H573" s="217"/>
      <c r="I573" s="68"/>
    </row>
    <row r="574" spans="7:9" ht="12.75">
      <c r="G574" s="68"/>
      <c r="H574" s="217"/>
      <c r="I574" s="68"/>
    </row>
    <row r="575" spans="7:9" ht="12.75">
      <c r="G575" s="68"/>
      <c r="H575" s="217"/>
      <c r="I575" s="68"/>
    </row>
    <row r="576" spans="7:9" ht="12.75">
      <c r="G576" s="68"/>
      <c r="H576" s="217"/>
      <c r="I576" s="68"/>
    </row>
    <row r="577" spans="7:9" ht="12.75">
      <c r="G577" s="68"/>
      <c r="H577" s="217"/>
      <c r="I577" s="68"/>
    </row>
    <row r="578" spans="7:9" ht="12.75">
      <c r="G578" s="68"/>
      <c r="H578" s="217"/>
      <c r="I578" s="68"/>
    </row>
    <row r="579" spans="7:9" ht="12.75">
      <c r="G579" s="68"/>
      <c r="H579" s="217"/>
      <c r="I579" s="68"/>
    </row>
    <row r="580" spans="7:9" ht="12.75">
      <c r="G580" s="68"/>
      <c r="H580" s="217"/>
      <c r="I580" s="68"/>
    </row>
    <row r="581" spans="7:9" ht="12.75">
      <c r="G581" s="68"/>
      <c r="H581" s="217"/>
      <c r="I581" s="68"/>
    </row>
    <row r="582" spans="7:9" ht="12.75">
      <c r="G582" s="68"/>
      <c r="H582" s="217"/>
      <c r="I582" s="68"/>
    </row>
    <row r="583" spans="7:9" ht="12.75">
      <c r="G583" s="68"/>
      <c r="H583" s="217"/>
      <c r="I583" s="68"/>
    </row>
    <row r="584" spans="7:9" ht="12.75">
      <c r="G584" s="68"/>
      <c r="H584" s="217"/>
      <c r="I584" s="68"/>
    </row>
    <row r="585" spans="7:9" ht="12.75">
      <c r="G585" s="68"/>
      <c r="H585" s="217"/>
      <c r="I585" s="68"/>
    </row>
    <row r="586" spans="7:9" ht="12.75">
      <c r="G586" s="68"/>
      <c r="H586" s="217"/>
      <c r="I586" s="68"/>
    </row>
    <row r="587" spans="7:9" ht="12.75">
      <c r="G587" s="68"/>
      <c r="H587" s="217"/>
      <c r="I587" s="68"/>
    </row>
    <row r="588" spans="7:9" ht="12.75">
      <c r="G588" s="68"/>
      <c r="H588" s="217"/>
      <c r="I588" s="68"/>
    </row>
    <row r="589" spans="7:9" ht="12.75">
      <c r="G589" s="68"/>
      <c r="H589" s="217"/>
      <c r="I589" s="68"/>
    </row>
    <row r="590" spans="7:9" ht="12.75">
      <c r="G590" s="68"/>
      <c r="H590" s="217"/>
      <c r="I590" s="68"/>
    </row>
    <row r="591" spans="7:9" ht="12.75">
      <c r="G591" s="68"/>
      <c r="H591" s="217"/>
      <c r="I591" s="68"/>
    </row>
    <row r="592" spans="7:9" ht="12.75">
      <c r="G592" s="68"/>
      <c r="H592" s="217"/>
      <c r="I592" s="68"/>
    </row>
    <row r="593" spans="7:9" ht="12.75">
      <c r="G593" s="68"/>
      <c r="H593" s="217"/>
      <c r="I593" s="68"/>
    </row>
    <row r="594" spans="7:9" ht="12.75">
      <c r="G594" s="68"/>
      <c r="H594" s="217"/>
      <c r="I594" s="68"/>
    </row>
    <row r="595" spans="7:9" ht="12.75">
      <c r="G595" s="68"/>
      <c r="H595" s="217"/>
      <c r="I595" s="68"/>
    </row>
    <row r="596" spans="7:9" ht="12.75">
      <c r="G596" s="68"/>
      <c r="H596" s="217"/>
      <c r="I596" s="68"/>
    </row>
    <row r="597" spans="7:9" ht="12.75">
      <c r="G597" s="68"/>
      <c r="H597" s="217"/>
      <c r="I597" s="68"/>
    </row>
    <row r="598" spans="7:9" ht="12.75">
      <c r="G598" s="68"/>
      <c r="H598" s="217"/>
      <c r="I598" s="68"/>
    </row>
    <row r="599" spans="7:9" ht="12.75">
      <c r="G599" s="68"/>
      <c r="H599" s="217"/>
      <c r="I599" s="68"/>
    </row>
    <row r="600" spans="7:9" ht="12.75">
      <c r="G600" s="68"/>
      <c r="H600" s="217"/>
      <c r="I600" s="68"/>
    </row>
    <row r="601" spans="7:9" ht="12.75">
      <c r="G601" s="68"/>
      <c r="H601" s="217"/>
      <c r="I601" s="68"/>
    </row>
    <row r="602" spans="7:9" ht="12.75">
      <c r="G602" s="68"/>
      <c r="H602" s="217"/>
      <c r="I602" s="68"/>
    </row>
    <row r="603" spans="7:9" ht="12.75">
      <c r="G603" s="68"/>
      <c r="H603" s="217"/>
      <c r="I603" s="68"/>
    </row>
    <row r="604" spans="7:9" ht="12.75">
      <c r="G604" s="68"/>
      <c r="H604" s="217"/>
      <c r="I604" s="68"/>
    </row>
    <row r="605" spans="7:9" ht="12.75">
      <c r="G605" s="68"/>
      <c r="H605" s="217"/>
      <c r="I605" s="68"/>
    </row>
    <row r="606" spans="7:9" ht="12.75">
      <c r="G606" s="68"/>
      <c r="H606" s="217"/>
      <c r="I606" s="68"/>
    </row>
    <row r="607" spans="7:9" ht="12.75">
      <c r="G607" s="68"/>
      <c r="H607" s="217"/>
      <c r="I607" s="68"/>
    </row>
    <row r="608" spans="7:9" ht="12.75">
      <c r="G608" s="68"/>
      <c r="H608" s="217"/>
      <c r="I608" s="68"/>
    </row>
    <row r="609" spans="7:9" ht="12.75">
      <c r="G609" s="68"/>
      <c r="H609" s="217"/>
      <c r="I609" s="68"/>
    </row>
    <row r="610" spans="7:9" ht="12.75">
      <c r="G610" s="68"/>
      <c r="H610" s="217"/>
      <c r="I610" s="68"/>
    </row>
    <row r="611" spans="7:9" ht="12.75">
      <c r="G611" s="68"/>
      <c r="H611" s="217"/>
      <c r="I611" s="68"/>
    </row>
    <row r="612" spans="7:9" ht="12.75">
      <c r="G612" s="68"/>
      <c r="H612" s="217"/>
      <c r="I612" s="68"/>
    </row>
    <row r="613" spans="7:9" ht="12.75">
      <c r="G613" s="68"/>
      <c r="H613" s="217"/>
      <c r="I613" s="68"/>
    </row>
    <row r="614" spans="7:9" ht="12.75">
      <c r="G614" s="68"/>
      <c r="H614" s="217"/>
      <c r="I614" s="68"/>
    </row>
    <row r="615" spans="7:9" ht="12.75">
      <c r="G615" s="68"/>
      <c r="H615" s="217"/>
      <c r="I615" s="68"/>
    </row>
    <row r="616" spans="7:9" ht="12.75">
      <c r="G616" s="68"/>
      <c r="H616" s="217"/>
      <c r="I616" s="68"/>
    </row>
    <row r="617" spans="7:9" ht="12.75">
      <c r="G617" s="68"/>
      <c r="H617" s="217"/>
      <c r="I617" s="68"/>
    </row>
    <row r="618" spans="7:9" ht="12.75">
      <c r="G618" s="68"/>
      <c r="H618" s="217"/>
      <c r="I618" s="68"/>
    </row>
    <row r="619" spans="7:9" ht="12.75">
      <c r="G619" s="68"/>
      <c r="H619" s="217"/>
      <c r="I619" s="68"/>
    </row>
    <row r="620" spans="7:9" ht="12.75">
      <c r="G620" s="68"/>
      <c r="H620" s="217"/>
      <c r="I620" s="68"/>
    </row>
    <row r="621" spans="7:9" ht="12.75">
      <c r="G621" s="68"/>
      <c r="H621" s="217"/>
      <c r="I621" s="68"/>
    </row>
    <row r="622" spans="7:9" ht="12.75">
      <c r="G622" s="68"/>
      <c r="H622" s="217"/>
      <c r="I622" s="68"/>
    </row>
    <row r="623" spans="7:9" ht="12.75">
      <c r="G623" s="68"/>
      <c r="H623" s="217"/>
      <c r="I623" s="68"/>
    </row>
    <row r="624" spans="7:9" ht="12.75">
      <c r="G624" s="68"/>
      <c r="H624" s="217"/>
      <c r="I624" s="68"/>
    </row>
    <row r="625" spans="7:9" ht="12.75">
      <c r="G625" s="68"/>
      <c r="H625" s="217"/>
      <c r="I625" s="68"/>
    </row>
    <row r="626" spans="7:9" ht="12.75">
      <c r="G626" s="68"/>
      <c r="H626" s="217"/>
      <c r="I626" s="68"/>
    </row>
    <row r="627" spans="7:9" ht="12.75">
      <c r="G627" s="68"/>
      <c r="H627" s="217"/>
      <c r="I627" s="68"/>
    </row>
    <row r="628" spans="7:9" ht="12.75">
      <c r="G628" s="68"/>
      <c r="H628" s="217"/>
      <c r="I628" s="68"/>
    </row>
    <row r="629" spans="7:9" ht="12.75">
      <c r="G629" s="68"/>
      <c r="H629" s="217"/>
      <c r="I629" s="68"/>
    </row>
    <row r="630" spans="7:9" ht="12.75">
      <c r="G630" s="68"/>
      <c r="H630" s="217"/>
      <c r="I630" s="68"/>
    </row>
    <row r="631" spans="7:9" ht="12.75">
      <c r="G631" s="68"/>
      <c r="H631" s="217"/>
      <c r="I631" s="68"/>
    </row>
    <row r="632" spans="7:9" ht="12.75">
      <c r="G632" s="68"/>
      <c r="H632" s="217"/>
      <c r="I632" s="68"/>
    </row>
    <row r="633" spans="7:9" ht="12.75">
      <c r="G633" s="68"/>
      <c r="H633" s="217"/>
      <c r="I633" s="68"/>
    </row>
    <row r="634" spans="7:9" ht="12.75">
      <c r="G634" s="68"/>
      <c r="H634" s="217"/>
      <c r="I634" s="68"/>
    </row>
    <row r="635" spans="7:9" ht="12.75">
      <c r="G635" s="68"/>
      <c r="H635" s="217"/>
      <c r="I635" s="68"/>
    </row>
    <row r="636" spans="7:9" ht="12.75">
      <c r="G636" s="68"/>
      <c r="H636" s="217"/>
      <c r="I636" s="68"/>
    </row>
    <row r="637" spans="7:9" ht="12.75">
      <c r="G637" s="68"/>
      <c r="H637" s="217"/>
      <c r="I637" s="68"/>
    </row>
    <row r="638" spans="7:9" ht="12.75">
      <c r="G638" s="68"/>
      <c r="H638" s="217"/>
      <c r="I638" s="68"/>
    </row>
    <row r="639" spans="7:9" ht="12.75">
      <c r="G639" s="68"/>
      <c r="H639" s="217"/>
      <c r="I639" s="68"/>
    </row>
    <row r="640" spans="7:9" ht="12.75">
      <c r="G640" s="68"/>
      <c r="H640" s="217"/>
      <c r="I640" s="68"/>
    </row>
    <row r="641" spans="7:9" ht="12.75">
      <c r="G641" s="68"/>
      <c r="H641" s="217"/>
      <c r="I641" s="68"/>
    </row>
    <row r="642" spans="7:9" ht="12.75">
      <c r="G642" s="68"/>
      <c r="H642" s="217"/>
      <c r="I642" s="68"/>
    </row>
    <row r="643" spans="7:9" ht="12.75">
      <c r="G643" s="68"/>
      <c r="H643" s="217"/>
      <c r="I643" s="68"/>
    </row>
    <row r="644" spans="7:9" ht="12.75">
      <c r="G644" s="68"/>
      <c r="H644" s="217"/>
      <c r="I644" s="68"/>
    </row>
    <row r="645" spans="7:8" ht="12.75">
      <c r="G645" s="68"/>
      <c r="H645" s="217"/>
    </row>
  </sheetData>
  <printOptions horizontalCentered="1" verticalCentered="1"/>
  <pageMargins left="0.56" right="0.43" top="0.66" bottom="0.64" header="0.5" footer="0.5"/>
  <pageSetup fitToHeight="1" fitToWidth="1" horizontalDpi="600" verticalDpi="600" orientation="landscape" scale="49" r:id="rId8"/>
  <drawing r:id="rId7"/>
  <legacyDrawing r:id="rId6"/>
  <oleObjects>
    <mc:AlternateContent xmlns:mc="http://schemas.openxmlformats.org/markup-compatibility/2006">
      <mc:Choice Requires="x14">
        <oleObject progId="MSPhotoEd.3" shapeId="1025" r:id="rId1">
          <objectPr r:id="rId5">
            <anchor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123825</xdr:rowOff>
              </to>
            </anchor>
          </objectPr>
        </oleObject>
      </mc:Choice>
      <mc:Fallback>
        <oleObject progId="MSPhotoEd.3" shapeId="1025" r:id="rId1"/>
      </mc:Fallback>
    </mc:AlternateContent>
    <mc:AlternateContent xmlns:mc="http://schemas.openxmlformats.org/markup-compatibility/2006">
      <mc:Choice Requires="x14">
        <oleObject progId="MSPhotoEd.3" shapeId="1194" r:id="rId2">
          <objectPr r:id="rId5">
            <anchor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123825</xdr:rowOff>
              </to>
            </anchor>
          </objectPr>
        </oleObject>
      </mc:Choice>
      <mc:Fallback>
        <oleObject progId="MSPhotoEd.3" shapeId="1194" r:id="rId2"/>
      </mc:Fallback>
    </mc:AlternateContent>
    <mc:AlternateContent xmlns:mc="http://schemas.openxmlformats.org/markup-compatibility/2006">
      <mc:Choice Requires="x14">
        <oleObject progId="MSPhotoEd.3" shapeId="1195" r:id="rId3">
          <objectPr r:id="rId5">
            <anchor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123825</xdr:rowOff>
              </to>
            </anchor>
          </objectPr>
        </oleObject>
      </mc:Choice>
      <mc:Fallback>
        <oleObject progId="MSPhotoEd.3" shapeId="1195" r:id="rId3"/>
      </mc:Fallback>
    </mc:AlternateContent>
    <mc:AlternateContent xmlns:mc="http://schemas.openxmlformats.org/markup-compatibility/2006">
      <mc:Choice Requires="x14">
        <oleObject progId="MSPhotoEd.3" shapeId="1196" r:id="rId4">
          <objectPr r:id="rId5">
            <anchor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123825</xdr:rowOff>
              </to>
            </anchor>
          </objectPr>
        </oleObject>
      </mc:Choice>
      <mc:Fallback>
        <oleObject progId="MSPhotoEd.3" shapeId="119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96"/>
  <sheetViews>
    <sheetView showGridLines="0" tabSelected="1" workbookViewId="0" topLeftCell="A1">
      <selection activeCell="G27" sqref="G27"/>
    </sheetView>
  </sheetViews>
  <sheetFormatPr defaultColWidth="8.8515625" defaultRowHeight="12.75"/>
  <cols>
    <col min="1" max="1" width="2.28125" style="0" customWidth="1"/>
    <col min="2" max="2" width="25.7109375" style="0" customWidth="1"/>
    <col min="3" max="3" width="30.421875" style="0" customWidth="1"/>
    <col min="4" max="4" width="11.140625" style="0" customWidth="1"/>
    <col min="5" max="5" width="11.28125" style="0" customWidth="1"/>
    <col min="6" max="6" width="8.421875" style="0" bestFit="1" customWidth="1"/>
    <col min="7" max="8" width="8.28125" style="0" customWidth="1"/>
    <col min="9" max="12" width="9.00390625" style="0" bestFit="1" customWidth="1"/>
    <col min="13" max="15" width="8.28125" style="0" customWidth="1"/>
    <col min="16" max="16" width="2.28125" style="0" customWidth="1"/>
    <col min="17" max="18" width="16.8515625" style="0" customWidth="1"/>
    <col min="19" max="19" width="16.8515625" style="12" customWidth="1"/>
    <col min="20" max="25" width="16.8515625" style="0" customWidth="1"/>
    <col min="26" max="26" width="10.421875" style="0" bestFit="1" customWidth="1"/>
  </cols>
  <sheetData>
    <row r="1" spans="1:16" ht="11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16" ht="22.5">
      <c r="A2" s="8"/>
      <c r="B2" s="44">
        <v>43465</v>
      </c>
      <c r="C2" s="45" t="s">
        <v>88</v>
      </c>
      <c r="D2" s="42"/>
      <c r="E2" s="43"/>
      <c r="F2" s="254" t="s">
        <v>32</v>
      </c>
      <c r="G2" s="254" t="s">
        <v>55</v>
      </c>
      <c r="H2" s="254" t="s">
        <v>57</v>
      </c>
      <c r="I2" s="254" t="s">
        <v>47</v>
      </c>
      <c r="J2" s="254" t="s">
        <v>54</v>
      </c>
      <c r="K2" s="254" t="s">
        <v>50</v>
      </c>
      <c r="L2" s="254" t="s">
        <v>51</v>
      </c>
      <c r="M2" s="254" t="s">
        <v>52</v>
      </c>
      <c r="N2" s="255" t="s">
        <v>82</v>
      </c>
      <c r="O2" s="254" t="s">
        <v>53</v>
      </c>
      <c r="P2" s="31"/>
    </row>
    <row r="3" spans="1:16" ht="12.75">
      <c r="A3" s="8"/>
      <c r="B3" s="26" t="s">
        <v>33</v>
      </c>
      <c r="C3" s="27"/>
      <c r="D3" s="1"/>
      <c r="E3" s="2"/>
      <c r="F3" s="275">
        <v>-0.09028985692409619</v>
      </c>
      <c r="G3" s="274">
        <v>-0.13516749317221965</v>
      </c>
      <c r="H3" s="274">
        <v>-0.04384241745255946</v>
      </c>
      <c r="I3" s="274">
        <v>-0.06851460427634615</v>
      </c>
      <c r="J3" s="274">
        <v>-0.04384241745255946</v>
      </c>
      <c r="K3" s="274">
        <v>0.09257348937722587</v>
      </c>
      <c r="L3" s="274">
        <v>0.08494388527620811</v>
      </c>
      <c r="M3" s="274">
        <v>0.13118531036529535</v>
      </c>
      <c r="N3" s="274">
        <v>0.07767129714896548</v>
      </c>
      <c r="O3" s="274">
        <v>0.0954176921409624</v>
      </c>
      <c r="P3" s="31"/>
    </row>
    <row r="4" spans="1:16" ht="12.75">
      <c r="A4" s="8"/>
      <c r="B4" s="26" t="s">
        <v>48</v>
      </c>
      <c r="C4" s="27"/>
      <c r="D4" s="1"/>
      <c r="E4" s="2"/>
      <c r="F4" s="274">
        <v>-0.11060934068366546</v>
      </c>
      <c r="G4" s="274">
        <v>-0.13491107896404297</v>
      </c>
      <c r="H4" s="274">
        <v>-0.03377263647095541</v>
      </c>
      <c r="I4" s="274">
        <v>-0.061158523524643904</v>
      </c>
      <c r="J4" s="274">
        <v>-0.03377263647095541</v>
      </c>
      <c r="K4" s="274">
        <v>0.0837556772464827</v>
      </c>
      <c r="L4" s="274">
        <v>0.06421274006984556</v>
      </c>
      <c r="M4" s="274">
        <v>0.10555577004214811</v>
      </c>
      <c r="N4" s="274">
        <v>0.06215692679992135</v>
      </c>
      <c r="O4" s="274">
        <v>0.07997922186370321</v>
      </c>
      <c r="P4" s="31"/>
    </row>
    <row r="5" spans="1:16" ht="12.75">
      <c r="A5" s="8"/>
      <c r="B5" s="26" t="s">
        <v>49</v>
      </c>
      <c r="C5" s="27"/>
      <c r="D5" s="1"/>
      <c r="E5" s="2"/>
      <c r="F5" s="274">
        <v>-0.11283142389581535</v>
      </c>
      <c r="G5" s="274">
        <v>-0.13707244590478473</v>
      </c>
      <c r="H5" s="274">
        <v>-0.043395626986861946</v>
      </c>
      <c r="I5" s="274">
        <v>-0.06584473716685568</v>
      </c>
      <c r="J5" s="274">
        <v>-0.043395626986861946</v>
      </c>
      <c r="K5" s="274">
        <v>0.07313420076613686</v>
      </c>
      <c r="L5" s="274">
        <v>0.053781140907443126</v>
      </c>
      <c r="M5" s="274">
        <v>0.09626135107407507</v>
      </c>
      <c r="N5" s="274">
        <v>0.05443740750949688</v>
      </c>
      <c r="O5" s="274">
        <v>0.07335784985524918</v>
      </c>
      <c r="P5" s="31"/>
    </row>
    <row r="6" spans="1:16" ht="12.75">
      <c r="A6" s="8"/>
      <c r="B6" s="256" t="s">
        <v>83</v>
      </c>
      <c r="C6" s="257"/>
      <c r="D6" s="258"/>
      <c r="E6" s="259"/>
      <c r="F6" s="276">
        <v>-0.022541566971719162</v>
      </c>
      <c r="G6" s="276">
        <v>-0.0019049527325650795</v>
      </c>
      <c r="H6" s="276">
        <v>0.0004467904656975108</v>
      </c>
      <c r="I6" s="276">
        <v>0.0026698671094904647</v>
      </c>
      <c r="J6" s="276">
        <v>0.0004467904656975108</v>
      </c>
      <c r="K6" s="276">
        <v>-0.019439288611089012</v>
      </c>
      <c r="L6" s="276">
        <v>-0.031162744368764983</v>
      </c>
      <c r="M6" s="276">
        <v>-0.034923959291220275</v>
      </c>
      <c r="N6" s="276">
        <v>-0.023233889639468597</v>
      </c>
      <c r="O6" s="276">
        <v>-0.022059842285713227</v>
      </c>
      <c r="P6" s="31"/>
    </row>
    <row r="7" spans="1:16" ht="12.75">
      <c r="A7" s="8"/>
      <c r="B7" s="13"/>
      <c r="C7" s="13"/>
      <c r="D7" s="13"/>
      <c r="E7" s="13"/>
      <c r="F7" s="13"/>
      <c r="G7" s="13"/>
      <c r="H7" s="13"/>
      <c r="I7" s="13"/>
      <c r="J7" s="13"/>
      <c r="K7" s="235"/>
      <c r="L7" s="13"/>
      <c r="M7" s="13"/>
      <c r="N7" s="13"/>
      <c r="O7" s="13"/>
      <c r="P7" s="31"/>
    </row>
    <row r="8" spans="1:16" ht="12.75">
      <c r="A8" s="8"/>
      <c r="B8" s="283" t="s">
        <v>111</v>
      </c>
      <c r="C8" s="284"/>
      <c r="D8" s="284"/>
      <c r="E8" s="285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>
      <c r="A9" s="8"/>
      <c r="B9" s="260" t="s">
        <v>112</v>
      </c>
      <c r="C9" s="260" t="s">
        <v>29</v>
      </c>
      <c r="D9" s="260" t="s">
        <v>30</v>
      </c>
      <c r="E9" s="261" t="s">
        <v>31</v>
      </c>
      <c r="F9" s="13"/>
      <c r="G9" s="286" t="s">
        <v>84</v>
      </c>
      <c r="H9" s="287"/>
      <c r="I9" s="287"/>
      <c r="J9" s="287"/>
      <c r="K9" s="288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16" ht="12.75" customHeight="1">
      <c r="A10" s="8"/>
      <c r="B10" s="227" t="s">
        <v>110</v>
      </c>
      <c r="C10" s="224">
        <v>1</v>
      </c>
      <c r="D10" s="225">
        <f>1-SUM(D11:D12)</f>
        <v>0.9602724299103389</v>
      </c>
      <c r="E10" s="228">
        <f>D10-C10</f>
        <v>-0.0397275700896611</v>
      </c>
      <c r="F10" s="10"/>
      <c r="G10" s="46" t="s">
        <v>130</v>
      </c>
      <c r="H10" s="37"/>
      <c r="I10" s="37"/>
      <c r="J10" s="37"/>
      <c r="K10" s="47">
        <v>-0.024612272420768688</v>
      </c>
      <c r="L10" s="13"/>
      <c r="M10" s="40"/>
      <c r="N10" s="13"/>
      <c r="O10" s="13"/>
      <c r="P10" s="31"/>
    </row>
    <row r="11" spans="1:16" ht="12.75" customHeight="1">
      <c r="A11" s="8"/>
      <c r="B11" s="227" t="s">
        <v>41</v>
      </c>
      <c r="C11" s="224">
        <v>0</v>
      </c>
      <c r="D11" s="225">
        <f>VLOOKUP("DREYFUS Cash Mgmt Fund Institutional Shares",Portfolio!$C$12:$M$87,11,FALSE)</f>
        <v>0.03910087758890279</v>
      </c>
      <c r="E11" s="228">
        <f>D11-C11</f>
        <v>0.03910087758890279</v>
      </c>
      <c r="F11" s="10"/>
      <c r="G11" s="48" t="s">
        <v>121</v>
      </c>
      <c r="H11" s="15"/>
      <c r="I11" s="15"/>
      <c r="J11" s="15"/>
      <c r="K11" s="49">
        <v>-0.04342083539706132</v>
      </c>
      <c r="L11" s="13"/>
      <c r="M11" s="40"/>
      <c r="N11" s="13"/>
      <c r="O11" s="13"/>
      <c r="P11" s="31"/>
    </row>
    <row r="12" spans="1:29" ht="12.75" customHeight="1">
      <c r="A12" s="8"/>
      <c r="B12" s="227" t="s">
        <v>89</v>
      </c>
      <c r="C12" s="225">
        <v>0</v>
      </c>
      <c r="D12" s="225">
        <f>VLOOKUP(B12,Portfolio!$C$12:$M$87,11,FALSE)</f>
        <v>0.0006266925007582768</v>
      </c>
      <c r="E12" s="226">
        <f>D12-C12</f>
        <v>0.0006266925007582768</v>
      </c>
      <c r="F12" s="38"/>
      <c r="G12" s="48" t="s">
        <v>159</v>
      </c>
      <c r="H12" s="15"/>
      <c r="I12" s="15"/>
      <c r="J12" s="15"/>
      <c r="K12" s="49">
        <v>-0.05787246902387433</v>
      </c>
      <c r="L12" s="13"/>
      <c r="M12" s="40"/>
      <c r="N12" s="13"/>
      <c r="O12" s="13"/>
      <c r="P12" s="31"/>
      <c r="S12"/>
      <c r="AC12" s="16"/>
    </row>
    <row r="13" spans="1:19" ht="12.75" customHeight="1">
      <c r="A13" s="8"/>
      <c r="F13" s="10"/>
      <c r="G13" s="48" t="s">
        <v>114</v>
      </c>
      <c r="H13" s="15"/>
      <c r="I13" s="15"/>
      <c r="J13" s="15"/>
      <c r="K13" s="49">
        <v>-0.05829766142477366</v>
      </c>
      <c r="L13" s="13"/>
      <c r="M13" s="40"/>
      <c r="N13" s="13"/>
      <c r="O13" s="13"/>
      <c r="P13" s="31"/>
      <c r="S13"/>
    </row>
    <row r="14" spans="1:19" ht="13.5" customHeight="1">
      <c r="A14" s="8"/>
      <c r="B14" s="286" t="s">
        <v>113</v>
      </c>
      <c r="C14" s="287"/>
      <c r="D14" s="287"/>
      <c r="E14" s="288"/>
      <c r="F14" s="10"/>
      <c r="G14" s="280" t="s">
        <v>107</v>
      </c>
      <c r="H14" s="39"/>
      <c r="I14" s="39"/>
      <c r="J14" s="39"/>
      <c r="K14" s="51">
        <v>-0.06766169154228852</v>
      </c>
      <c r="L14" s="13"/>
      <c r="M14" s="40"/>
      <c r="N14" s="13"/>
      <c r="O14" s="13"/>
      <c r="P14" s="31"/>
      <c r="S14"/>
    </row>
    <row r="15" spans="1:19" ht="12.75">
      <c r="A15" s="8"/>
      <c r="B15" s="260" t="s">
        <v>81</v>
      </c>
      <c r="C15" s="260" t="s">
        <v>29</v>
      </c>
      <c r="D15" s="260" t="s">
        <v>30</v>
      </c>
      <c r="E15" s="261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19" ht="12.75" customHeight="1">
      <c r="A16" s="8"/>
      <c r="B16" s="223" t="s">
        <v>43</v>
      </c>
      <c r="C16" s="225">
        <v>0.2015</v>
      </c>
      <c r="D16" s="225">
        <v>0.1965597627321443</v>
      </c>
      <c r="E16" s="226">
        <v>-0.004940237267855724</v>
      </c>
      <c r="F16" s="10"/>
      <c r="G16" s="291" t="s">
        <v>85</v>
      </c>
      <c r="H16" s="292"/>
      <c r="I16" s="292"/>
      <c r="J16" s="292"/>
      <c r="K16" s="293"/>
      <c r="L16" s="10"/>
      <c r="M16" s="41"/>
      <c r="N16" s="10"/>
      <c r="O16" s="4"/>
      <c r="P16" s="31"/>
      <c r="S16"/>
    </row>
    <row r="17" spans="1:16" ht="12.75">
      <c r="A17" s="8"/>
      <c r="B17" s="223" t="s">
        <v>36</v>
      </c>
      <c r="C17" s="225">
        <v>0.1327</v>
      </c>
      <c r="D17" s="225">
        <v>0.1350328496305452</v>
      </c>
      <c r="E17" s="226">
        <v>0.0023328496305451973</v>
      </c>
      <c r="F17" s="10"/>
      <c r="G17" s="46" t="s">
        <v>139</v>
      </c>
      <c r="H17" s="37"/>
      <c r="I17" s="37"/>
      <c r="J17" s="37"/>
      <c r="K17" s="47">
        <v>-0.20941940722695906</v>
      </c>
      <c r="L17" s="10"/>
      <c r="M17" s="41"/>
      <c r="N17" s="10"/>
      <c r="O17" s="4"/>
      <c r="P17" s="31"/>
    </row>
    <row r="18" spans="1:16" ht="12.75">
      <c r="A18" s="8"/>
      <c r="B18" s="223" t="s">
        <v>37</v>
      </c>
      <c r="C18" s="225">
        <v>0.1543</v>
      </c>
      <c r="D18" s="225">
        <v>0.14755774930606103</v>
      </c>
      <c r="E18" s="226">
        <v>-0.006742250693938967</v>
      </c>
      <c r="F18" s="10"/>
      <c r="G18" s="48" t="s">
        <v>149</v>
      </c>
      <c r="H18" s="15"/>
      <c r="I18" s="15"/>
      <c r="J18" s="15"/>
      <c r="K18" s="49">
        <v>-0.2055555555555555</v>
      </c>
      <c r="L18" s="10"/>
      <c r="M18" s="41"/>
      <c r="N18" s="10"/>
      <c r="O18" s="4"/>
      <c r="P18" s="31"/>
    </row>
    <row r="19" spans="1:16" ht="12.75">
      <c r="A19" s="8"/>
      <c r="B19" s="223" t="s">
        <v>42</v>
      </c>
      <c r="C19" s="225">
        <v>0.0987</v>
      </c>
      <c r="D19" s="225">
        <v>0.10507625531105491</v>
      </c>
      <c r="E19" s="226">
        <v>0.006376255311054915</v>
      </c>
      <c r="F19" s="38"/>
      <c r="G19" s="48" t="s">
        <v>152</v>
      </c>
      <c r="H19" s="15"/>
      <c r="I19" s="15"/>
      <c r="J19" s="15"/>
      <c r="K19" s="49">
        <v>-0.20000000000000007</v>
      </c>
      <c r="L19" s="38"/>
      <c r="M19" s="38"/>
      <c r="N19" s="38"/>
      <c r="O19" s="4"/>
      <c r="P19" s="31"/>
    </row>
    <row r="20" spans="1:16" ht="12.75">
      <c r="A20" s="8"/>
      <c r="B20" s="223" t="s">
        <v>34</v>
      </c>
      <c r="C20" s="225">
        <v>0.0744</v>
      </c>
      <c r="D20" s="225">
        <v>0.06764181271984351</v>
      </c>
      <c r="E20" s="226">
        <v>-0.00675818728015648</v>
      </c>
      <c r="F20" s="38"/>
      <c r="G20" s="48" t="s">
        <v>100</v>
      </c>
      <c r="H20" s="15"/>
      <c r="I20" s="15"/>
      <c r="J20" s="15"/>
      <c r="K20" s="49">
        <v>-0.18935257410296413</v>
      </c>
      <c r="L20" s="38"/>
      <c r="M20" s="38"/>
      <c r="N20" s="38"/>
      <c r="O20" s="4"/>
      <c r="P20" s="31"/>
    </row>
    <row r="21" spans="1:16" ht="12.75">
      <c r="A21" s="8"/>
      <c r="B21" s="223" t="s">
        <v>38</v>
      </c>
      <c r="C21" s="225">
        <v>0.092</v>
      </c>
      <c r="D21" s="225">
        <v>0.10272572378456851</v>
      </c>
      <c r="E21" s="226">
        <v>0.010725723784568514</v>
      </c>
      <c r="F21" s="52"/>
      <c r="G21" s="50" t="s">
        <v>166</v>
      </c>
      <c r="H21" s="39"/>
      <c r="I21" s="39"/>
      <c r="J21" s="39"/>
      <c r="K21" s="51">
        <v>-0.18861111111111106</v>
      </c>
      <c r="L21" s="11"/>
      <c r="M21" s="11"/>
      <c r="N21" s="11"/>
      <c r="O21" s="4"/>
      <c r="P21" s="31"/>
    </row>
    <row r="22" spans="1:19" ht="12.75">
      <c r="A22" s="8"/>
      <c r="B22" s="223" t="s">
        <v>35</v>
      </c>
      <c r="C22" s="225">
        <v>0.0538</v>
      </c>
      <c r="D22" s="225">
        <v>0.06321294605019132</v>
      </c>
      <c r="E22" s="226">
        <v>0.009412946050191315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ht="12.75">
      <c r="A23" s="8"/>
      <c r="B23" s="223" t="s">
        <v>40</v>
      </c>
      <c r="C23" s="225">
        <v>0.0336</v>
      </c>
      <c r="D23" s="225">
        <v>0.025004485733461538</v>
      </c>
      <c r="E23" s="226">
        <v>-0.00859551426653846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ht="12.75">
      <c r="A24" s="8"/>
      <c r="B24" s="223" t="s">
        <v>39</v>
      </c>
      <c r="C24" s="225">
        <v>0.0275</v>
      </c>
      <c r="D24" s="225">
        <v>0.03169255990768177</v>
      </c>
      <c r="E24" s="226">
        <v>0.004192559907681772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ht="12.75">
      <c r="A25" s="8"/>
      <c r="B25" s="223" t="s">
        <v>156</v>
      </c>
      <c r="C25" s="225">
        <v>0.1018</v>
      </c>
      <c r="D25" s="225">
        <v>0.09474985727783854</v>
      </c>
      <c r="E25" s="226">
        <v>-0.007050142722161465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3.5" thickBot="1">
      <c r="A26" s="8"/>
      <c r="B26" s="234" t="s">
        <v>126</v>
      </c>
      <c r="C26" s="232">
        <v>0.0297</v>
      </c>
      <c r="D26" s="225">
        <v>0.030745997546609255</v>
      </c>
      <c r="E26" s="233">
        <v>0.0010459975466092543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ht="12.75">
      <c r="A27" s="8"/>
      <c r="B27" s="263" t="s">
        <v>109</v>
      </c>
      <c r="C27" s="264">
        <v>0.9999999999999999</v>
      </c>
      <c r="D27" s="264">
        <v>0.9999999999999998</v>
      </c>
      <c r="E27" s="265">
        <v>-1.2836953722228372E-16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ht="12.75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ht="12.75">
      <c r="A29" s="8"/>
      <c r="B29" s="283" t="s">
        <v>80</v>
      </c>
      <c r="C29" s="284"/>
      <c r="D29" s="284"/>
      <c r="E29" s="285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9.35" customHeight="1" hidden="1">
      <c r="A30" s="8"/>
      <c r="B30" s="33"/>
      <c r="C30" s="34"/>
      <c r="D30" s="53" t="s">
        <v>79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customHeight="1" hidden="1">
      <c r="A31" s="8"/>
      <c r="B31" s="54" t="s">
        <v>0</v>
      </c>
      <c r="C31" s="54" t="s">
        <v>6</v>
      </c>
      <c r="D31" s="55" t="s">
        <v>75</v>
      </c>
      <c r="E31" s="56" t="s">
        <v>74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customHeight="1" hidden="1">
      <c r="A32" s="8"/>
      <c r="B32" s="22" t="s">
        <v>59</v>
      </c>
      <c r="C32" s="22" t="s">
        <v>63</v>
      </c>
      <c r="D32" s="25">
        <v>883392</v>
      </c>
      <c r="E32" s="36">
        <v>0.04845639584799635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19" ht="12.75" customHeight="1" hidden="1">
      <c r="A33" s="8"/>
      <c r="B33" s="22" t="s">
        <v>76</v>
      </c>
      <c r="C33" s="22" t="s">
        <v>77</v>
      </c>
      <c r="D33" s="25">
        <v>866156</v>
      </c>
      <c r="E33" s="36">
        <v>0.0475109555012012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19" ht="12.75" customHeight="1" hidden="1">
      <c r="A34" s="8"/>
      <c r="B34" s="22" t="s">
        <v>70</v>
      </c>
      <c r="C34" s="22" t="s">
        <v>71</v>
      </c>
      <c r="D34" s="25">
        <v>865560</v>
      </c>
      <c r="E34" s="36">
        <v>0.04747826331933244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19" ht="12.75" customHeight="1" hidden="1">
      <c r="A35" s="8"/>
      <c r="B35" s="22" t="s">
        <v>62</v>
      </c>
      <c r="C35" s="22" t="s">
        <v>78</v>
      </c>
      <c r="D35" s="25">
        <v>853146</v>
      </c>
      <c r="E35" s="36">
        <v>0.04679732247081103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19" ht="12.75" customHeight="1" hidden="1">
      <c r="A36" s="8"/>
      <c r="B36" s="22" t="s">
        <v>56</v>
      </c>
      <c r="C36" s="22" t="s">
        <v>64</v>
      </c>
      <c r="D36" s="25">
        <v>807534</v>
      </c>
      <c r="E36" s="36">
        <v>0.04429538321007649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19" ht="12.75" customHeight="1" hidden="1">
      <c r="A37" s="8"/>
      <c r="B37" s="22" t="s">
        <v>61</v>
      </c>
      <c r="C37" s="22" t="s">
        <v>65</v>
      </c>
      <c r="D37" s="25">
        <v>756162</v>
      </c>
      <c r="E37" s="36">
        <v>0.04147749266148281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19" ht="12.75" customHeight="1" hidden="1">
      <c r="A38" s="8"/>
      <c r="B38" s="22" t="s">
        <v>68</v>
      </c>
      <c r="C38" s="22" t="s">
        <v>69</v>
      </c>
      <c r="D38" s="25">
        <v>704032</v>
      </c>
      <c r="E38" s="36">
        <v>0.03861802380104933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customHeight="1" hidden="1">
      <c r="A39" s="8"/>
      <c r="B39" s="22" t="s">
        <v>20</v>
      </c>
      <c r="C39" s="22" t="s">
        <v>66</v>
      </c>
      <c r="D39" s="25">
        <v>663220.8</v>
      </c>
      <c r="E39" s="36">
        <v>0.036379421162320714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19" ht="12.75" customHeight="1" hidden="1">
      <c r="A40" s="8"/>
      <c r="B40" s="22" t="s">
        <v>87</v>
      </c>
      <c r="C40" s="22" t="s">
        <v>86</v>
      </c>
      <c r="D40" s="25">
        <v>651840</v>
      </c>
      <c r="E40" s="36">
        <v>0.03575515407605904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19" ht="12.75" customHeight="1" hidden="1">
      <c r="A41" s="8"/>
      <c r="B41" s="22" t="s">
        <v>58</v>
      </c>
      <c r="C41" s="22" t="s">
        <v>67</v>
      </c>
      <c r="D41" s="25">
        <v>628881</v>
      </c>
      <c r="E41" s="36">
        <v>0.034495791989608005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19" ht="13.5" customHeight="1" hidden="1" thickBot="1">
      <c r="A42" s="8"/>
      <c r="B42" s="289" t="s">
        <v>46</v>
      </c>
      <c r="C42" s="290"/>
      <c r="D42" s="57">
        <v>7679923.8</v>
      </c>
      <c r="E42" s="58">
        <v>0.4212642040399375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19" ht="12.75">
      <c r="A43" s="8"/>
      <c r="B43" s="262" t="s">
        <v>0</v>
      </c>
      <c r="C43" s="262" t="s">
        <v>6</v>
      </c>
      <c r="D43" s="262" t="s">
        <v>75</v>
      </c>
      <c r="E43" s="262" t="s">
        <v>94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19" ht="12.75">
      <c r="A44" s="8"/>
      <c r="B44" s="59" t="s">
        <v>131</v>
      </c>
      <c r="C44" s="60" t="s">
        <v>130</v>
      </c>
      <c r="D44" s="61">
        <v>474452</v>
      </c>
      <c r="E44" s="62">
        <v>0.053321271040139825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19" ht="12.75">
      <c r="A45" s="8"/>
      <c r="B45" s="59" t="s">
        <v>96</v>
      </c>
      <c r="C45" s="60" t="s">
        <v>114</v>
      </c>
      <c r="D45" s="61">
        <v>470232</v>
      </c>
      <c r="E45" s="62">
        <v>0.05284700649116672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19" ht="12.75">
      <c r="A46" s="8"/>
      <c r="B46" s="59" t="s">
        <v>136</v>
      </c>
      <c r="C46" s="60" t="s">
        <v>135</v>
      </c>
      <c r="D46" s="61">
        <v>447115.50000000006</v>
      </c>
      <c r="E46" s="62">
        <v>0.05024905946596841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19" ht="12.75">
      <c r="A47" s="8"/>
      <c r="B47" s="59" t="s">
        <v>91</v>
      </c>
      <c r="C47" s="60" t="s">
        <v>102</v>
      </c>
      <c r="D47" s="61">
        <v>421165.80000000005</v>
      </c>
      <c r="E47" s="62">
        <v>0.04733270336016568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19" ht="12.75">
      <c r="A48" s="8"/>
      <c r="B48" s="59" t="s">
        <v>147</v>
      </c>
      <c r="C48" s="60" t="s">
        <v>146</v>
      </c>
      <c r="D48" s="61">
        <v>420579</v>
      </c>
      <c r="E48" s="62">
        <v>0.04726675586316628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ht="12.75">
      <c r="A49" s="8"/>
      <c r="B49" s="59" t="s">
        <v>92</v>
      </c>
      <c r="C49" s="60" t="s">
        <v>125</v>
      </c>
      <c r="D49" s="61">
        <v>409651.2</v>
      </c>
      <c r="E49" s="62">
        <v>0.046038635451254355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ht="12.75">
      <c r="A50" s="8"/>
      <c r="B50" s="59" t="s">
        <v>124</v>
      </c>
      <c r="C50" s="60" t="s">
        <v>123</v>
      </c>
      <c r="D50" s="61">
        <v>395205.60000000003</v>
      </c>
      <c r="E50" s="62">
        <v>0.044415167212238725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ht="12.75">
      <c r="A51" s="8"/>
      <c r="B51" s="59" t="s">
        <v>108</v>
      </c>
      <c r="C51" s="60" t="s">
        <v>107</v>
      </c>
      <c r="D51" s="61">
        <v>372851.04</v>
      </c>
      <c r="E51" s="62">
        <v>0.041902850786671816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ht="12.75">
      <c r="A52" s="8"/>
      <c r="B52" s="59" t="s">
        <v>120</v>
      </c>
      <c r="C52" s="60" t="s">
        <v>119</v>
      </c>
      <c r="D52" s="61">
        <v>352897.50000000006</v>
      </c>
      <c r="E52" s="62">
        <v>0.03966037290787634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3.5" thickBot="1">
      <c r="A53" s="8"/>
      <c r="B53" s="270" t="s">
        <v>118</v>
      </c>
      <c r="C53" s="271" t="s">
        <v>117</v>
      </c>
      <c r="D53" s="272">
        <v>345453.10000000003</v>
      </c>
      <c r="E53" s="273">
        <v>0.03882373428029923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ht="12.75">
      <c r="A54" s="8"/>
      <c r="B54" s="266"/>
      <c r="C54" s="267" t="s">
        <v>93</v>
      </c>
      <c r="D54" s="268">
        <v>4109602.74</v>
      </c>
      <c r="E54" s="269">
        <v>0.46185755685894736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3.5" thickBot="1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ht="12.75">
      <c r="S56"/>
    </row>
    <row r="57" ht="12.75" customHeight="1">
      <c r="S57"/>
    </row>
    <row r="58" ht="12.75">
      <c r="S58"/>
    </row>
    <row r="59" ht="12.75">
      <c r="S59"/>
    </row>
    <row r="60" spans="9:19" ht="15">
      <c r="I60" s="20"/>
      <c r="S60"/>
    </row>
    <row r="61" ht="12.75">
      <c r="S61"/>
    </row>
    <row r="62" ht="12.75">
      <c r="S62"/>
    </row>
    <row r="63" ht="12.75" customHeight="1">
      <c r="S63"/>
    </row>
    <row r="65" spans="2:3" ht="15">
      <c r="B65" s="23"/>
      <c r="C65" s="19"/>
    </row>
    <row r="66" spans="2:3" ht="15">
      <c r="B66" s="23"/>
      <c r="C66" s="19"/>
    </row>
    <row r="67" spans="2:3" ht="15">
      <c r="B67" s="23"/>
      <c r="C67" s="19"/>
    </row>
    <row r="68" spans="2:3" ht="15">
      <c r="B68" s="23"/>
      <c r="C68" s="19"/>
    </row>
    <row r="69" spans="2:3" ht="15">
      <c r="B69" s="23"/>
      <c r="C69" s="19"/>
    </row>
    <row r="70" spans="2:3" ht="15">
      <c r="B70" s="23"/>
      <c r="C70" s="19"/>
    </row>
    <row r="71" spans="2:3" ht="15">
      <c r="B71" s="23"/>
      <c r="C71" s="19"/>
    </row>
    <row r="72" spans="2:3" ht="15">
      <c r="B72" s="23"/>
      <c r="C72" s="19"/>
    </row>
    <row r="73" spans="2:3" ht="15">
      <c r="B73" s="23"/>
      <c r="C73" s="19"/>
    </row>
    <row r="74" spans="2:3" ht="15">
      <c r="B74" s="23"/>
      <c r="C74" s="19"/>
    </row>
    <row r="75" spans="2:3" ht="15">
      <c r="B75" s="23"/>
      <c r="C75" s="19"/>
    </row>
    <row r="76" spans="2:3" ht="15">
      <c r="B76" s="23"/>
      <c r="C76" s="19"/>
    </row>
    <row r="77" spans="2:3" ht="15">
      <c r="B77" s="23"/>
      <c r="C77" s="19"/>
    </row>
    <row r="78" spans="2:3" ht="15">
      <c r="B78" s="23"/>
      <c r="C78" s="19"/>
    </row>
    <row r="79" spans="2:3" ht="15">
      <c r="B79" s="23"/>
      <c r="C79" s="19"/>
    </row>
    <row r="80" spans="2:3" ht="15">
      <c r="B80" s="23"/>
      <c r="C80" s="19"/>
    </row>
    <row r="81" spans="2:3" ht="15">
      <c r="B81" s="23"/>
      <c r="C81" s="19"/>
    </row>
    <row r="82" spans="2:3" ht="15">
      <c r="B82" s="23"/>
      <c r="C82" s="19"/>
    </row>
    <row r="83" spans="2:3" ht="15">
      <c r="B83" s="23"/>
      <c r="C83" s="19"/>
    </row>
    <row r="84" spans="2:3" ht="15">
      <c r="B84" s="23"/>
      <c r="C84" s="19"/>
    </row>
    <row r="85" spans="2:3" ht="15">
      <c r="B85" s="23"/>
      <c r="C85" s="19"/>
    </row>
    <row r="86" spans="2:3" ht="15">
      <c r="B86" s="23"/>
      <c r="C86" s="19"/>
    </row>
    <row r="87" spans="2:3" ht="15">
      <c r="B87" s="23"/>
      <c r="C87" s="19"/>
    </row>
    <row r="88" spans="2:3" ht="15">
      <c r="B88" s="23"/>
      <c r="C88" s="19"/>
    </row>
    <row r="89" spans="2:3" ht="15">
      <c r="B89" s="23"/>
      <c r="C89" s="19"/>
    </row>
    <row r="90" spans="2:3" ht="15">
      <c r="B90" s="23"/>
      <c r="C90" s="19"/>
    </row>
    <row r="91" spans="2:3" ht="15">
      <c r="B91" s="23"/>
      <c r="C91" s="19"/>
    </row>
    <row r="92" spans="2:3" ht="15">
      <c r="B92" s="23"/>
      <c r="C92" s="19"/>
    </row>
    <row r="93" spans="2:3" ht="15">
      <c r="B93" s="23"/>
      <c r="C93" s="19"/>
    </row>
    <row r="94" spans="2:3" ht="15">
      <c r="B94" s="23"/>
      <c r="C94" s="19"/>
    </row>
    <row r="95" spans="2:3" ht="15">
      <c r="B95" s="23"/>
      <c r="C95" s="19"/>
    </row>
    <row r="96" ht="12.75">
      <c r="B96" s="24"/>
    </row>
  </sheetData>
  <mergeCells count="6">
    <mergeCell ref="B8:E8"/>
    <mergeCell ref="B14:E14"/>
    <mergeCell ref="B42:C42"/>
    <mergeCell ref="B29:E29"/>
    <mergeCell ref="G9:K9"/>
    <mergeCell ref="G16:K16"/>
  </mergeCells>
  <conditionalFormatting sqref="E16:E26">
    <cfRule type="cellIs" priority="2" dxfId="0" operator="lessThan">
      <formula>0</formula>
    </cfRule>
  </conditionalFormatting>
  <printOptions horizontalCentered="1" verticalCentered="1"/>
  <pageMargins left="0.75" right="0.75" top="1" bottom="1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Treasurer The O</dc:creator>
  <cp:keywords/>
  <dc:description/>
  <cp:lastModifiedBy>Fisher College of Business</cp:lastModifiedBy>
  <cp:lastPrinted>2009-08-20T18:42:30Z</cp:lastPrinted>
  <dcterms:created xsi:type="dcterms:W3CDTF">2002-08-06T15:12:50Z</dcterms:created>
  <dcterms:modified xsi:type="dcterms:W3CDTF">2019-01-02T21:04:43Z</dcterms:modified>
  <cp:category/>
  <cp:version/>
  <cp:contentType/>
  <cp:contentStatus/>
</cp:coreProperties>
</file>